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75" windowHeight="14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" i="1"/>
  <c r="C28" s="1"/>
  <c r="C29" s="1"/>
  <c r="C30" s="1"/>
  <c r="C25"/>
  <c r="C23"/>
  <c r="C10"/>
  <c r="C11" s="1"/>
  <c r="C12" s="1"/>
  <c r="C13" s="1"/>
  <c r="C8"/>
  <c r="C6"/>
</calcChain>
</file>

<file path=xl/sharedStrings.xml><?xml version="1.0" encoding="utf-8"?>
<sst xmlns="http://schemas.openxmlformats.org/spreadsheetml/2006/main" count="77" uniqueCount="33">
  <si>
    <t>Target</t>
  </si>
  <si>
    <t>Description/Material</t>
  </si>
  <si>
    <t>BDS Encoder Position</t>
  </si>
  <si>
    <t>BDS Enabled</t>
  </si>
  <si>
    <t>Loop 1 Cell</t>
  </si>
  <si>
    <t>20 cm He</t>
  </si>
  <si>
    <t>Not Allowed</t>
  </si>
  <si>
    <t>Loop 2 Cell</t>
  </si>
  <si>
    <t>Loop 3 Cell</t>
  </si>
  <si>
    <t>25 cm H2</t>
  </si>
  <si>
    <t>Optics Target</t>
  </si>
  <si>
    <r>
      <t>Carbon foils O,</t>
    </r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  <scheme val="minor"/>
      </rPr>
      <t>7.5,</t>
    </r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  <scheme val="minor"/>
      </rPr>
      <t>15</t>
    </r>
  </si>
  <si>
    <t>Dummy Target Hole</t>
  </si>
  <si>
    <t>Dummy Target</t>
  </si>
  <si>
    <r>
      <t xml:space="preserve">Aluminum Foils </t>
    </r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  <scheme val="minor"/>
      </rPr>
      <t>12.5 cm</t>
    </r>
  </si>
  <si>
    <t>BeO Viewer</t>
  </si>
  <si>
    <t>BeO Foil</t>
  </si>
  <si>
    <t>Thin Tantalum</t>
  </si>
  <si>
    <t>Tantalum foil</t>
  </si>
  <si>
    <t>Empty</t>
  </si>
  <si>
    <t>N/A</t>
  </si>
  <si>
    <t>H2O Cell</t>
  </si>
  <si>
    <t>H2O</t>
  </si>
  <si>
    <t>Aluminum Foils 2 mm hole</t>
  </si>
  <si>
    <t>Yes</t>
  </si>
  <si>
    <t>Corrected Encoder Position</t>
  </si>
  <si>
    <t>Water Cell BDS Positions</t>
  </si>
  <si>
    <t>Cryo Target BDS Positions</t>
  </si>
  <si>
    <t>Carbon Hole</t>
  </si>
  <si>
    <t>Carbon Foil 2mm Hole</t>
  </si>
  <si>
    <t>Thick Tantalum</t>
  </si>
  <si>
    <t>BeO</t>
  </si>
  <si>
    <t>No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</si>
</sst>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Normal" xfId="0" builtinId="0"/>
    <cellStyle name="Title" xfId="1" builtinId="15"/>
  </cellStyles>
  <dxfs count="20"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13" totalsRowShown="0" headerRowDxfId="10" dataDxfId="11" headerRowBorderDxfId="18" tableBorderDxfId="19" totalsRowBorderDxfId="17">
  <autoFilter ref="A2:E13"/>
  <tableColumns count="5">
    <tableColumn id="1" name="Target" dataDxfId="16"/>
    <tableColumn id="2" name="Description/Material" dataDxfId="15"/>
    <tableColumn id="3" name="BDS Encoder Position" dataDxfId="14">
      <calculatedColumnFormula>C2-10240*5*25.4*1.25</calculatedColumnFormula>
    </tableColumn>
    <tableColumn id="4" name="Corrected Encoder Position" dataDxfId="13"/>
    <tableColumn id="5" name="BDS Enabled" dataDxfId="12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A19:E30" totalsRowShown="0" headerRowDxfId="4" dataDxfId="3" headerRowBorderDxfId="1" tableBorderDxfId="2" totalsRowBorderDxfId="0">
  <autoFilter ref="A19:E30"/>
  <tableColumns count="5">
    <tableColumn id="1" name="Target" dataDxfId="9"/>
    <tableColumn id="2" name="Description/Material" dataDxfId="8"/>
    <tableColumn id="3" name="BDS Encoder Position" dataDxfId="7">
      <calculatedColumnFormula>C19-10240*5*25.4*1.25</calculatedColumnFormula>
    </tableColumn>
    <tableColumn id="4" name="Corrected Encoder Position" dataDxfId="6"/>
    <tableColumn id="5" name="BDS Enabled" dataDxfId="5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E22" sqref="E22"/>
    </sheetView>
  </sheetViews>
  <sheetFormatPr defaultRowHeight="15"/>
  <cols>
    <col min="1" max="1" width="18.7109375" customWidth="1"/>
    <col min="2" max="2" width="25" customWidth="1"/>
    <col min="3" max="3" width="21.85546875" customWidth="1"/>
    <col min="4" max="4" width="27.140625" customWidth="1"/>
    <col min="5" max="5" width="14.140625" customWidth="1"/>
  </cols>
  <sheetData>
    <row r="1" spans="1:5" ht="22.5">
      <c r="A1" s="11" t="s">
        <v>26</v>
      </c>
      <c r="B1" s="12"/>
      <c r="C1" s="12"/>
      <c r="D1" s="12"/>
      <c r="E1" s="12"/>
    </row>
    <row r="2" spans="1:5">
      <c r="A2" s="5" t="s">
        <v>0</v>
      </c>
      <c r="B2" s="6" t="s">
        <v>1</v>
      </c>
      <c r="C2" s="10" t="s">
        <v>2</v>
      </c>
      <c r="D2" s="6" t="s">
        <v>25</v>
      </c>
      <c r="E2" s="7" t="s">
        <v>3</v>
      </c>
    </row>
    <row r="3" spans="1:5">
      <c r="A3" s="3" t="s">
        <v>4</v>
      </c>
      <c r="B3" s="1" t="s">
        <v>5</v>
      </c>
      <c r="C3" s="1">
        <v>32975295</v>
      </c>
      <c r="D3" s="1"/>
      <c r="E3" s="4" t="s">
        <v>6</v>
      </c>
    </row>
    <row r="4" spans="1:5">
      <c r="A4" s="3" t="s">
        <v>7</v>
      </c>
      <c r="B4" s="1" t="s">
        <v>5</v>
      </c>
      <c r="C4" s="1">
        <v>25335001</v>
      </c>
      <c r="D4" s="1"/>
      <c r="E4" s="4" t="s">
        <v>6</v>
      </c>
    </row>
    <row r="5" spans="1:5">
      <c r="A5" s="3" t="s">
        <v>8</v>
      </c>
      <c r="B5" s="1" t="s">
        <v>9</v>
      </c>
      <c r="C5" s="1">
        <v>17638361</v>
      </c>
      <c r="D5" s="1"/>
      <c r="E5" s="4" t="s">
        <v>6</v>
      </c>
    </row>
    <row r="6" spans="1:5">
      <c r="A6" s="3" t="s">
        <v>10</v>
      </c>
      <c r="B6" s="1" t="s">
        <v>11</v>
      </c>
      <c r="C6" s="1">
        <f>C7+10240*5*25.4*0.5</f>
        <v>12674495</v>
      </c>
      <c r="D6" s="1"/>
      <c r="E6" s="4" t="s">
        <v>24</v>
      </c>
    </row>
    <row r="7" spans="1:5">
      <c r="A7" s="3" t="s">
        <v>12</v>
      </c>
      <c r="B7" s="1" t="s">
        <v>23</v>
      </c>
      <c r="C7" s="1">
        <v>12024255</v>
      </c>
      <c r="D7" s="1"/>
      <c r="E7" s="4" t="s">
        <v>24</v>
      </c>
    </row>
    <row r="8" spans="1:5">
      <c r="A8" s="3" t="s">
        <v>13</v>
      </c>
      <c r="B8" s="1" t="s">
        <v>14</v>
      </c>
      <c r="C8" s="1">
        <f>C7-10240*5*25.4*0.25</f>
        <v>11699135</v>
      </c>
      <c r="D8" s="1"/>
      <c r="E8" s="4" t="s">
        <v>24</v>
      </c>
    </row>
    <row r="9" spans="1:5">
      <c r="A9" s="3" t="s">
        <v>15</v>
      </c>
      <c r="B9" s="1" t="s">
        <v>16</v>
      </c>
      <c r="C9" s="1">
        <v>9277410</v>
      </c>
      <c r="D9" s="1"/>
      <c r="E9" s="4" t="s">
        <v>24</v>
      </c>
    </row>
    <row r="10" spans="1:5">
      <c r="A10" s="3" t="s">
        <v>17</v>
      </c>
      <c r="B10" s="1" t="s">
        <v>18</v>
      </c>
      <c r="C10" s="1">
        <f>C9-10240*5*25.4*1.25</f>
        <v>7651810</v>
      </c>
      <c r="D10" s="1"/>
      <c r="E10" s="4" t="s">
        <v>24</v>
      </c>
    </row>
    <row r="11" spans="1:5">
      <c r="A11" s="3" t="s">
        <v>19</v>
      </c>
      <c r="B11" s="1" t="s">
        <v>20</v>
      </c>
      <c r="C11" s="1">
        <f t="shared" ref="C11:C13" si="0">C10-10240*5*25.4*1.25</f>
        <v>6026210</v>
      </c>
      <c r="D11" s="1"/>
      <c r="E11" s="4" t="s">
        <v>24</v>
      </c>
    </row>
    <row r="12" spans="1:5">
      <c r="A12" s="3" t="s">
        <v>6</v>
      </c>
      <c r="B12" s="1"/>
      <c r="C12" s="1">
        <f t="shared" si="0"/>
        <v>4400610</v>
      </c>
      <c r="D12" s="1"/>
      <c r="E12" s="4" t="s">
        <v>24</v>
      </c>
    </row>
    <row r="13" spans="1:5">
      <c r="A13" s="8" t="s">
        <v>21</v>
      </c>
      <c r="B13" s="2" t="s">
        <v>22</v>
      </c>
      <c r="C13" s="2">
        <f t="shared" si="0"/>
        <v>2775010</v>
      </c>
      <c r="D13" s="2"/>
      <c r="E13" s="9" t="s">
        <v>24</v>
      </c>
    </row>
    <row r="18" spans="1:5" ht="22.5">
      <c r="A18" s="11" t="s">
        <v>27</v>
      </c>
      <c r="B18" s="12"/>
      <c r="C18" s="12"/>
      <c r="D18" s="12"/>
      <c r="E18" s="12"/>
    </row>
    <row r="19" spans="1:5">
      <c r="A19" s="5" t="s">
        <v>0</v>
      </c>
      <c r="B19" s="6" t="s">
        <v>1</v>
      </c>
      <c r="C19" s="10" t="s">
        <v>2</v>
      </c>
      <c r="D19" s="6" t="s">
        <v>25</v>
      </c>
      <c r="E19" s="7" t="s">
        <v>3</v>
      </c>
    </row>
    <row r="20" spans="1:5">
      <c r="A20" s="3" t="s">
        <v>4</v>
      </c>
      <c r="B20" s="1" t="s">
        <v>5</v>
      </c>
      <c r="C20" s="1">
        <v>32975295</v>
      </c>
      <c r="D20" s="1"/>
      <c r="E20" s="4" t="s">
        <v>32</v>
      </c>
    </row>
    <row r="21" spans="1:5">
      <c r="A21" s="3" t="s">
        <v>7</v>
      </c>
      <c r="B21" s="1" t="s">
        <v>5</v>
      </c>
      <c r="C21" s="1">
        <v>25335001</v>
      </c>
      <c r="D21" s="1"/>
      <c r="E21" s="4" t="s">
        <v>32</v>
      </c>
    </row>
    <row r="22" spans="1:5">
      <c r="A22" s="3" t="s">
        <v>8</v>
      </c>
      <c r="B22" s="1" t="s">
        <v>9</v>
      </c>
      <c r="C22" s="1">
        <v>17638361</v>
      </c>
      <c r="D22" s="1"/>
      <c r="E22" s="4" t="s">
        <v>24</v>
      </c>
    </row>
    <row r="23" spans="1:5">
      <c r="A23" s="3" t="s">
        <v>10</v>
      </c>
      <c r="B23" s="1" t="s">
        <v>11</v>
      </c>
      <c r="C23" s="1">
        <f>C24+10240*5*25.4*0.5</f>
        <v>12674495</v>
      </c>
      <c r="D23" s="1"/>
      <c r="E23" s="4" t="s">
        <v>24</v>
      </c>
    </row>
    <row r="24" spans="1:5">
      <c r="A24" s="3" t="s">
        <v>12</v>
      </c>
      <c r="B24" s="1" t="s">
        <v>23</v>
      </c>
      <c r="C24" s="1">
        <v>12024255</v>
      </c>
      <c r="D24" s="1"/>
      <c r="E24" s="4" t="s">
        <v>24</v>
      </c>
    </row>
    <row r="25" spans="1:5">
      <c r="A25" s="3" t="s">
        <v>13</v>
      </c>
      <c r="B25" s="1" t="s">
        <v>14</v>
      </c>
      <c r="C25" s="1">
        <f>C24-10240*5*25.4*0.25</f>
        <v>11699135</v>
      </c>
      <c r="D25" s="1"/>
      <c r="E25" s="4" t="s">
        <v>24</v>
      </c>
    </row>
    <row r="26" spans="1:5">
      <c r="A26" s="3" t="s">
        <v>28</v>
      </c>
      <c r="B26" s="1" t="s">
        <v>29</v>
      </c>
      <c r="C26" s="1">
        <v>8952290</v>
      </c>
      <c r="D26" s="1"/>
      <c r="E26" s="4" t="s">
        <v>24</v>
      </c>
    </row>
    <row r="27" spans="1:5">
      <c r="A27" s="3" t="s">
        <v>17</v>
      </c>
      <c r="B27" s="1" t="s">
        <v>18</v>
      </c>
      <c r="C27" s="1">
        <f>C26-10240*5*25.4*1.25</f>
        <v>7326690</v>
      </c>
      <c r="D27" s="1"/>
      <c r="E27" s="4" t="s">
        <v>24</v>
      </c>
    </row>
    <row r="28" spans="1:5">
      <c r="A28" s="3" t="s">
        <v>30</v>
      </c>
      <c r="B28" s="1" t="s">
        <v>18</v>
      </c>
      <c r="C28" s="1">
        <f t="shared" ref="C28:C30" si="1">C27-10240*5*25.4*1.25</f>
        <v>5701090</v>
      </c>
      <c r="D28" s="1"/>
      <c r="E28" s="4" t="s">
        <v>24</v>
      </c>
    </row>
    <row r="29" spans="1:5">
      <c r="A29" s="3" t="s">
        <v>31</v>
      </c>
      <c r="B29" s="1" t="s">
        <v>31</v>
      </c>
      <c r="C29" s="1">
        <f t="shared" si="1"/>
        <v>4075490</v>
      </c>
      <c r="D29" s="1"/>
      <c r="E29" s="4" t="s">
        <v>24</v>
      </c>
    </row>
    <row r="30" spans="1:5">
      <c r="A30" s="8" t="s">
        <v>19</v>
      </c>
      <c r="B30" s="2" t="s">
        <v>19</v>
      </c>
      <c r="C30" s="2">
        <f t="shared" si="1"/>
        <v>2449890</v>
      </c>
      <c r="D30" s="2"/>
      <c r="E30" s="9" t="s">
        <v>24</v>
      </c>
    </row>
  </sheetData>
  <mergeCells count="2">
    <mergeCell ref="A1:E1"/>
    <mergeCell ref="A18:E18"/>
  </mergeCells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Jefferson Science Associates,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Meekins</dc:creator>
  <cp:lastModifiedBy>Dave Meekins</cp:lastModifiedBy>
  <dcterms:created xsi:type="dcterms:W3CDTF">2009-08-19T20:09:52Z</dcterms:created>
  <dcterms:modified xsi:type="dcterms:W3CDTF">2009-08-19T20:50:51Z</dcterms:modified>
</cp:coreProperties>
</file>