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 activeTab="1"/>
  </bookViews>
  <sheets>
    <sheet name="JLAB" sheetId="2" r:id="rId1"/>
    <sheet name="OCEM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3" i="2"/>
  <c r="D4" i="2"/>
  <c r="D5" i="2"/>
  <c r="D6" i="2"/>
  <c r="D7" i="2"/>
  <c r="D3" i="2"/>
</calcChain>
</file>

<file path=xl/sharedStrings.xml><?xml version="1.0" encoding="utf-8"?>
<sst xmlns="http://schemas.openxmlformats.org/spreadsheetml/2006/main" count="140" uniqueCount="132">
  <si>
    <t>Per module Spec</t>
  </si>
  <si>
    <t>DC Filter Capacitor Type</t>
  </si>
  <si>
    <t>IGBT Driver</t>
  </si>
  <si>
    <t>2SP0115T</t>
  </si>
  <si>
    <t>Improve reliability due to use of Film capacitors!</t>
  </si>
  <si>
    <t>Copper &amp; Stainless steel in contact with water</t>
  </si>
  <si>
    <t>Max I Ratings per Module</t>
  </si>
  <si>
    <t>Switching Freq (Hz)</t>
  </si>
  <si>
    <t>10K</t>
  </si>
  <si>
    <t>IGBT rated Voltage (V)</t>
  </si>
  <si>
    <t>IGBT size (mm/inches)</t>
  </si>
  <si>
    <t>150x62x17/5.9x2.44x0.67</t>
  </si>
  <si>
    <t># of Parallel IGBT modules</t>
  </si>
  <si>
    <t>Topology</t>
  </si>
  <si>
    <t>Buck</t>
  </si>
  <si>
    <t>Max V rating per module</t>
  </si>
  <si>
    <t>IGBT part# or Family</t>
  </si>
  <si>
    <t>83K</t>
  </si>
  <si>
    <t>Max P rating per module (W)</t>
  </si>
  <si>
    <t>Control Electronics</t>
  </si>
  <si>
    <t>Co developed with CAENels</t>
  </si>
  <si>
    <t>DCCT</t>
  </si>
  <si>
    <t>Main PS</t>
  </si>
  <si>
    <t>VISUAL PS software</t>
  </si>
  <si>
    <t>Communication</t>
  </si>
  <si>
    <t>Ethernet either TCP-IP or UDP</t>
  </si>
  <si>
    <t>ADC</t>
  </si>
  <si>
    <t>2x24-bit @ 100Ksps for I &amp; V (also temperature stabalized)</t>
  </si>
  <si>
    <t>Other ADC</t>
  </si>
  <si>
    <t>16-bit @ 100Ksps for (DC-link, temperature &amp; Aux analog readings)</t>
  </si>
  <si>
    <t>DSP</t>
  </si>
  <si>
    <t>Xilinx's Zynq (used for Digital Output control algorithms)</t>
  </si>
  <si>
    <t>T.I. (for high resolution PWM generation)</t>
  </si>
  <si>
    <t>FPGA with SOC</t>
  </si>
  <si>
    <t>Embedded Linux OS with EPICS driver on board the PS</t>
  </si>
  <si>
    <t>Control board</t>
  </si>
  <si>
    <t>Carrier board</t>
  </si>
  <si>
    <t>I/O</t>
  </si>
  <si>
    <t xml:space="preserve">I/O signals </t>
  </si>
  <si>
    <t>Interlocks and status signals</t>
  </si>
  <si>
    <t>Future expansion connnector</t>
  </si>
  <si>
    <t>PS for Active DCCT</t>
  </si>
  <si>
    <t>Low noise +/-15V</t>
  </si>
  <si>
    <t>0-Flux (Danisense/LEM)</t>
  </si>
  <si>
    <t>OCEM has a sister company named Multi Electric located in Chicago!</t>
  </si>
  <si>
    <t>Magnet Name</t>
  </si>
  <si>
    <t>Peak Current</t>
  </si>
  <si>
    <t>Max Voltage (V)</t>
  </si>
  <si>
    <t>US Torus</t>
  </si>
  <si>
    <t>DS Torus - 3</t>
  </si>
  <si>
    <t>DS Torus - 4</t>
  </si>
  <si>
    <t>DS Torus - 2</t>
  </si>
  <si>
    <t xml:space="preserve">DS Torus - 1 </t>
  </si>
  <si>
    <t># of converters</t>
  </si>
  <si>
    <t>L (mH)</t>
  </si>
  <si>
    <t>R (ohms)</t>
  </si>
  <si>
    <t>Should be NEMA 250 Type 12</t>
  </si>
  <si>
    <t>UL98</t>
  </si>
  <si>
    <t>Disconnect Switch</t>
  </si>
  <si>
    <t>Padlock</t>
  </si>
  <si>
    <t>Hazard Label</t>
  </si>
  <si>
    <t>Should be in separate enclosure</t>
  </si>
  <si>
    <t>No exposed terminals</t>
  </si>
  <si>
    <t>VVU to monitor load side of the switch</t>
  </si>
  <si>
    <t>Main Contactor</t>
  </si>
  <si>
    <t>Actuator activated Ckt breaker not acceptable</t>
  </si>
  <si>
    <t>Atleast 4 Aux to monitor the status of main contacts</t>
  </si>
  <si>
    <t>Aux contacts meet IEC 60-947</t>
  </si>
  <si>
    <t>2 NO &amp; 2 NC</t>
  </si>
  <si>
    <t>AC OV and OC must be included</t>
  </si>
  <si>
    <t>AC Input</t>
  </si>
  <si>
    <t>Nominal Voltage (V)</t>
  </si>
  <si>
    <t>Peak Current (A)</t>
  </si>
  <si>
    <t>Nom. Op Current (A)</t>
  </si>
  <si>
    <t>Max Op Current (A)</t>
  </si>
  <si>
    <t>IGBT Power dissipation?</t>
  </si>
  <si>
    <t>IGBT current sharing?</t>
  </si>
  <si>
    <t>Cooling plate used (what flow?)</t>
  </si>
  <si>
    <t>Ramp Rates?</t>
  </si>
  <si>
    <t>Hi-potting of Chokes?</t>
  </si>
  <si>
    <t>Disconnect Switch Enclosure</t>
  </si>
  <si>
    <t>Configurable?</t>
  </si>
  <si>
    <t>Mechanical</t>
  </si>
  <si>
    <t xml:space="preserve">How PWM signal goes to individual module from control board </t>
  </si>
  <si>
    <t>Max cable size 750MCM w max 500A per cable</t>
  </si>
  <si>
    <t>How is this done? Are you using diode from the buck converter</t>
  </si>
  <si>
    <t xml:space="preserve">If yes, are they interlocked? </t>
  </si>
  <si>
    <t>Leadtimes</t>
  </si>
  <si>
    <t>Choke Value; also what kind of cooling</t>
  </si>
  <si>
    <t>Stored energy cal</t>
  </si>
  <si>
    <t>Internal Flow meters?</t>
  </si>
  <si>
    <t>Free wheeling diodes?</t>
  </si>
  <si>
    <t>Shielding?</t>
  </si>
  <si>
    <t>Before critical component buy</t>
  </si>
  <si>
    <t>Should we get dataheets of critical component order?</t>
  </si>
  <si>
    <t>How cables are routed? Burbar or breaded cables (Shielding)</t>
  </si>
  <si>
    <t>Diagnostic signal names and functions? Can we ask for more diagnostic signals if needed?</t>
  </si>
  <si>
    <t>Rated Power (kW)</t>
  </si>
  <si>
    <t xml:space="preserve">1. The NGPS manuals show (4) software configurable interlocks, but we also have hardwire interlocks in proposal.  </t>
  </si>
  <si>
    <t>2. How does the software configurable vs hardwire interlock functionally differ ?     (Especially as it scales across multiple modules) </t>
  </si>
  <si>
    <t>3. Preference for water flow meters over switches to monitor build up across different circuits</t>
  </si>
  <si>
    <t xml:space="preserve">1. How is priority given to remote interfaces(web ASCII, IOC, SFP)?  </t>
  </si>
  <si>
    <t xml:space="preserve">2. Can we configure safe shutdown in case of loss of communication from preferred interface?   </t>
  </si>
  <si>
    <t xml:space="preserve">3. How will the 100ksps 24bitadc and 16bitadc signals be made available?  </t>
  </si>
  <si>
    <t>4. Do we have ability to configure all necessary parameters in case of controller failure, IE one spare controller can operate any of the 5 power supplies. </t>
  </si>
  <si>
    <t>LCW Line</t>
  </si>
  <si>
    <t xml:space="preserve">1. Pressure testing </t>
  </si>
  <si>
    <t>3. Attachement II - Water Cooling Hardware &amp; Considerations</t>
  </si>
  <si>
    <t>4. LCW Line Inlet to be from underneath the MPS with AC and DC (input/Output) from the top)</t>
  </si>
  <si>
    <t>1. IP20 compliance to be discussed as mentioned, how you intend to comply with NEMA12?</t>
  </si>
  <si>
    <t>The IGBT drivers are off-the-shelf from Power Integration – model 2SP0115T2Ax-06, data sheet provided (“2SP0115T2Ax-06.pdf”).</t>
  </si>
  <si>
    <t>Ducati/AVX/Kemet/Electronicon film capacitors designed for DC-bus applications (low ESL and ESR). Specific and/or alternative manufacturer can be discussed during the detailed design phase. As example AVX series FFVS. Datasheet provided “FFVS.pdf”.</t>
  </si>
  <si>
    <t>Ans 2. The transformers will be designed according to the IEC standards by a company that is compliant with the UL transformers manufacturing methods and materials. The UL materials list of the insulation system of the transformer will be provided.</t>
  </si>
  <si>
    <t>2. Are the transformers for the input UL or CE rated?</t>
  </si>
  <si>
    <t>Enclosure compliance</t>
  </si>
  <si>
    <t>Compiled by</t>
  </si>
  <si>
    <t>P K Ghoshal</t>
  </si>
  <si>
    <t>Tech team -</t>
  </si>
  <si>
    <t>P Ghoshal (TR), D Kashy (TL), O. Kumar (DC Power), N Sandoval (Fast electronics), J Segel (Detector sys Lead), R Adrover (Electrical Safety)</t>
  </si>
  <si>
    <t xml:space="preserve">Date - </t>
  </si>
  <si>
    <t>Support -</t>
  </si>
  <si>
    <t>OCEM Tech offer</t>
  </si>
  <si>
    <t xml:space="preserve"> 1st to be recd in Q3 FY2022 (Nov/Dec 2022)</t>
  </si>
  <si>
    <t>Controller/Interface :    </t>
  </si>
  <si>
    <t>Interlock scheme/schematics :</t>
  </si>
  <si>
    <r>
      <t>Ans 1. We can offer an IPx2 cabinet that is protected against direct sprays of water up to 15° from the vertical. This is equivalent to NEMA12.</t>
    </r>
    <r>
      <rPr>
        <b/>
        <sz val="11"/>
        <rFont val="Calibri"/>
        <family val="2"/>
        <scheme val="minor"/>
      </rPr>
      <t xml:space="preserve"> (To be discussed for cmpliancy)</t>
    </r>
  </si>
  <si>
    <t>3. Excplicity the final foot print and height for all MPS</t>
  </si>
  <si>
    <t>J Fast (PM-Moller), M Bevins (CAM Spectrometer), R Wines (PE-Moller), S Philip (Head DC Power), T Fitzgerald (Head - Electrical safety)</t>
  </si>
  <si>
    <t>Reference Doc-</t>
  </si>
  <si>
    <t>PMAG0000-0100-S0014 MOLLER MPS specification (Approved document)</t>
  </si>
  <si>
    <r>
      <t xml:space="preserve">Location of document @ JLAB (Internal reference only): </t>
    </r>
    <r>
      <rPr>
        <b/>
        <sz val="11"/>
        <color theme="1"/>
        <rFont val="Calibri"/>
        <family val="2"/>
        <scheme val="minor"/>
      </rPr>
      <t>O:\Magnet_Design_Tools\Magnet Projects\MOLLER - Hall A\6. Engineering Calculations-Analyses-Simulations\Electrical\Magnet Power supply_Normal\Moller MPS OCEM</t>
    </r>
  </si>
  <si>
    <t>2. Required to meet the ASME/B13.3 and 13.9 as applicable. Any qyualifications or requirments.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</si>
</sst>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15" fontId="0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F27" sqref="F27"/>
    </sheetView>
  </sheetViews>
  <sheetFormatPr defaultColWidth="9.140625" defaultRowHeight="15" x14ac:dyDescent="0.25"/>
  <cols>
    <col min="1" max="1" width="16.85546875" style="1" bestFit="1" customWidth="1"/>
    <col min="2" max="2" width="21" style="1" bestFit="1" customWidth="1"/>
    <col min="3" max="3" width="18.85546875" style="1" bestFit="1" customWidth="1"/>
    <col min="4" max="5" width="19" style="1" bestFit="1" customWidth="1"/>
    <col min="6" max="6" width="12.28515625" style="1" customWidth="1"/>
    <col min="7" max="16384" width="9.140625" style="1"/>
  </cols>
  <sheetData>
    <row r="2" spans="1:8" ht="13.9" x14ac:dyDescent="0.25">
      <c r="A2" s="4" t="s">
        <v>45</v>
      </c>
      <c r="B2" s="4" t="s">
        <v>73</v>
      </c>
      <c r="C2" s="4" t="s">
        <v>74</v>
      </c>
      <c r="D2" s="4" t="s">
        <v>72</v>
      </c>
      <c r="E2" s="4" t="s">
        <v>71</v>
      </c>
      <c r="F2" s="4" t="s">
        <v>54</v>
      </c>
      <c r="G2" s="4" t="s">
        <v>55</v>
      </c>
    </row>
    <row r="3" spans="1:8" ht="13.9" x14ac:dyDescent="0.25">
      <c r="A3" s="4" t="s">
        <v>48</v>
      </c>
      <c r="B3" s="4">
        <v>1075</v>
      </c>
      <c r="C3" s="4">
        <f>B3*1.1</f>
        <v>1182.5</v>
      </c>
      <c r="D3" s="4">
        <f>B3*1.2</f>
        <v>1290</v>
      </c>
      <c r="E3" s="4">
        <v>77.5</v>
      </c>
      <c r="F3" s="4">
        <v>0.63100000000000001</v>
      </c>
      <c r="G3" s="4">
        <v>5.8999999999999997E-2</v>
      </c>
    </row>
    <row r="4" spans="1:8" ht="13.9" x14ac:dyDescent="0.25">
      <c r="A4" s="4" t="s">
        <v>52</v>
      </c>
      <c r="B4" s="4">
        <v>2230</v>
      </c>
      <c r="C4" s="4">
        <f t="shared" ref="C4:C7" si="0">B4*1.1</f>
        <v>2453</v>
      </c>
      <c r="D4" s="4">
        <f t="shared" ref="D4:D7" si="1">B4*1.2</f>
        <v>2676</v>
      </c>
      <c r="E4" s="4">
        <v>40</v>
      </c>
      <c r="F4" s="4">
        <v>0.153</v>
      </c>
      <c r="G4" s="4">
        <v>1.4999999999999999E-2</v>
      </c>
    </row>
    <row r="5" spans="1:8" ht="13.9" x14ac:dyDescent="0.25">
      <c r="A5" s="4" t="s">
        <v>51</v>
      </c>
      <c r="B5" s="4">
        <v>2440</v>
      </c>
      <c r="C5" s="4">
        <f t="shared" si="0"/>
        <v>2684</v>
      </c>
      <c r="D5" s="4">
        <f t="shared" si="1"/>
        <v>2928</v>
      </c>
      <c r="E5" s="4">
        <v>42</v>
      </c>
      <c r="F5" s="4">
        <v>0.246</v>
      </c>
      <c r="G5" s="4">
        <v>1.2999999999999999E-2</v>
      </c>
    </row>
    <row r="6" spans="1:8" ht="13.9" x14ac:dyDescent="0.25">
      <c r="A6" s="4" t="s">
        <v>49</v>
      </c>
      <c r="B6" s="4">
        <v>3235</v>
      </c>
      <c r="C6" s="4">
        <f t="shared" si="0"/>
        <v>3558.5000000000005</v>
      </c>
      <c r="D6" s="4">
        <f t="shared" si="1"/>
        <v>3882</v>
      </c>
      <c r="E6" s="4">
        <v>57</v>
      </c>
      <c r="F6" s="4">
        <v>0.34799999999999998</v>
      </c>
      <c r="G6" s="4">
        <v>1.2999999999999999E-2</v>
      </c>
    </row>
    <row r="7" spans="1:8" ht="13.9" x14ac:dyDescent="0.25">
      <c r="A7" s="4" t="s">
        <v>50</v>
      </c>
      <c r="B7" s="4">
        <v>3350</v>
      </c>
      <c r="C7" s="4">
        <f t="shared" si="0"/>
        <v>3685.0000000000005</v>
      </c>
      <c r="D7" s="4">
        <f t="shared" si="1"/>
        <v>4020</v>
      </c>
      <c r="E7" s="4">
        <v>224</v>
      </c>
      <c r="F7" s="4">
        <v>3.0510000000000002</v>
      </c>
      <c r="G7" s="4">
        <v>5.6000000000000001E-2</v>
      </c>
    </row>
    <row r="8" spans="1:8" ht="13.9" x14ac:dyDescent="0.25">
      <c r="A8" s="5"/>
      <c r="B8" s="5"/>
      <c r="C8" s="5"/>
      <c r="D8" s="5"/>
      <c r="E8" s="5"/>
      <c r="F8" s="6"/>
    </row>
    <row r="9" spans="1:8" ht="13.9" x14ac:dyDescent="0.25">
      <c r="A9" s="27" t="s">
        <v>70</v>
      </c>
      <c r="B9" s="27"/>
      <c r="C9" s="27"/>
      <c r="D9" s="27"/>
      <c r="E9" s="27"/>
      <c r="F9" s="27"/>
    </row>
    <row r="10" spans="1:8" ht="27.6" x14ac:dyDescent="0.25">
      <c r="A10" s="3" t="s">
        <v>80</v>
      </c>
      <c r="B10" s="3" t="s">
        <v>56</v>
      </c>
      <c r="C10" s="4" t="s">
        <v>60</v>
      </c>
      <c r="D10" s="3" t="s">
        <v>61</v>
      </c>
      <c r="E10" s="3" t="s">
        <v>62</v>
      </c>
      <c r="F10" s="4"/>
      <c r="G10" s="2"/>
      <c r="H10" s="2"/>
    </row>
    <row r="11" spans="1:8" ht="41.45" x14ac:dyDescent="0.25">
      <c r="A11" s="4" t="s">
        <v>58</v>
      </c>
      <c r="B11" s="4" t="s">
        <v>57</v>
      </c>
      <c r="C11" s="4" t="s">
        <v>59</v>
      </c>
      <c r="D11" s="3" t="s">
        <v>63</v>
      </c>
      <c r="E11" s="3" t="s">
        <v>84</v>
      </c>
      <c r="F11" s="4"/>
      <c r="G11" s="2"/>
      <c r="H11" s="2"/>
    </row>
    <row r="12" spans="1:8" ht="41.45" x14ac:dyDescent="0.25">
      <c r="A12" s="4" t="s">
        <v>64</v>
      </c>
      <c r="B12" s="3" t="s">
        <v>65</v>
      </c>
      <c r="C12" s="3" t="s">
        <v>66</v>
      </c>
      <c r="D12" s="3" t="s">
        <v>67</v>
      </c>
      <c r="E12" s="4" t="s">
        <v>68</v>
      </c>
      <c r="F12" s="3" t="s">
        <v>69</v>
      </c>
    </row>
  </sheetData>
  <mergeCells count="1">
    <mergeCell ref="A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topLeftCell="A22" zoomScaleNormal="100" workbookViewId="0">
      <selection activeCell="H43" sqref="H43"/>
    </sheetView>
  </sheetViews>
  <sheetFormatPr defaultColWidth="9.140625" defaultRowHeight="15" x14ac:dyDescent="0.25"/>
  <cols>
    <col min="1" max="3" width="17.28515625" style="13" customWidth="1"/>
    <col min="4" max="4" width="18.7109375" style="13" customWidth="1"/>
    <col min="5" max="5" width="18.28515625" style="13" customWidth="1"/>
    <col min="6" max="6" width="15.5703125" style="13" customWidth="1"/>
    <col min="7" max="7" width="13.140625" style="13" customWidth="1"/>
    <col min="8" max="8" width="15.85546875" style="13" customWidth="1"/>
    <col min="9" max="9" width="18.28515625" style="13" customWidth="1"/>
    <col min="10" max="10" width="19.28515625" style="13" customWidth="1"/>
    <col min="11" max="11" width="13.140625" style="13" customWidth="1"/>
    <col min="12" max="12" width="14.140625" style="13" customWidth="1"/>
    <col min="13" max="13" width="12.85546875" style="13" customWidth="1"/>
    <col min="14" max="14" width="27.7109375" style="13" customWidth="1"/>
    <col min="15" max="15" width="11.85546875" style="13" bestFit="1" customWidth="1"/>
    <col min="16" max="16" width="20.5703125" style="13" customWidth="1"/>
    <col min="17" max="17" width="18.5703125" style="13" customWidth="1"/>
    <col min="18" max="18" width="24.7109375" style="13" customWidth="1"/>
    <col min="19" max="19" width="6.42578125" style="13" bestFit="1" customWidth="1"/>
    <col min="20" max="20" width="16.5703125" style="13" customWidth="1"/>
    <col min="21" max="21" width="9.140625" style="13"/>
    <col min="22" max="22" width="22.140625" style="13" customWidth="1"/>
    <col min="23" max="16384" width="9.140625" style="13"/>
  </cols>
  <sheetData>
    <row r="1" spans="1:26" x14ac:dyDescent="0.25">
      <c r="A1" s="25" t="s">
        <v>115</v>
      </c>
      <c r="B1" s="13" t="s">
        <v>116</v>
      </c>
    </row>
    <row r="2" spans="1:26" x14ac:dyDescent="0.25">
      <c r="A2" s="13" t="s">
        <v>117</v>
      </c>
      <c r="B2" s="13" t="s">
        <v>118</v>
      </c>
    </row>
    <row r="3" spans="1:26" x14ac:dyDescent="0.25">
      <c r="A3" s="13" t="s">
        <v>120</v>
      </c>
      <c r="B3" s="13" t="s">
        <v>127</v>
      </c>
    </row>
    <row r="4" spans="1:26" x14ac:dyDescent="0.25">
      <c r="A4" s="13" t="s">
        <v>128</v>
      </c>
      <c r="B4" s="13" t="s">
        <v>129</v>
      </c>
    </row>
    <row r="5" spans="1:26" x14ac:dyDescent="0.25">
      <c r="A5" s="13" t="s">
        <v>130</v>
      </c>
    </row>
    <row r="6" spans="1:26" x14ac:dyDescent="0.25">
      <c r="A6" s="13" t="s">
        <v>119</v>
      </c>
      <c r="B6" s="24">
        <v>44617</v>
      </c>
    </row>
    <row r="7" spans="1:26" x14ac:dyDescent="0.25">
      <c r="A7" s="9" t="s">
        <v>44</v>
      </c>
      <c r="B7" s="9"/>
      <c r="C7" s="9"/>
      <c r="M7" s="31" t="s">
        <v>87</v>
      </c>
      <c r="N7" s="31"/>
    </row>
    <row r="8" spans="1:26" ht="30" x14ac:dyDescent="0.25">
      <c r="A8" s="14"/>
      <c r="B8" s="14"/>
      <c r="C8" s="14"/>
      <c r="D8" s="14"/>
      <c r="E8" s="14"/>
      <c r="F8" s="14"/>
      <c r="G8" s="14"/>
      <c r="H8" s="14"/>
      <c r="I8" s="14"/>
      <c r="J8" s="14" t="s">
        <v>87</v>
      </c>
      <c r="K8" s="14"/>
      <c r="L8" s="14"/>
      <c r="M8" s="15" t="s">
        <v>79</v>
      </c>
      <c r="N8" s="15" t="s">
        <v>4</v>
      </c>
      <c r="O8" s="14"/>
    </row>
    <row r="9" spans="1:26" ht="75" x14ac:dyDescent="0.25">
      <c r="A9" s="16"/>
      <c r="B9" s="16" t="s">
        <v>13</v>
      </c>
      <c r="C9" s="17" t="s">
        <v>18</v>
      </c>
      <c r="D9" s="17" t="s">
        <v>6</v>
      </c>
      <c r="E9" s="17" t="s">
        <v>15</v>
      </c>
      <c r="F9" s="17" t="s">
        <v>7</v>
      </c>
      <c r="G9" s="17" t="s">
        <v>12</v>
      </c>
      <c r="H9" s="17" t="s">
        <v>9</v>
      </c>
      <c r="I9" s="17" t="s">
        <v>10</v>
      </c>
      <c r="J9" s="17" t="s">
        <v>16</v>
      </c>
      <c r="K9" s="17" t="s">
        <v>75</v>
      </c>
      <c r="L9" s="17" t="s">
        <v>76</v>
      </c>
      <c r="M9" s="17" t="s">
        <v>88</v>
      </c>
      <c r="N9" s="17" t="s">
        <v>1</v>
      </c>
      <c r="O9" s="16" t="s">
        <v>2</v>
      </c>
      <c r="P9" s="17" t="s">
        <v>96</v>
      </c>
      <c r="Q9" s="17" t="s">
        <v>77</v>
      </c>
      <c r="W9" s="14"/>
      <c r="X9" s="14"/>
      <c r="Y9" s="14"/>
      <c r="Z9" s="14"/>
    </row>
    <row r="10" spans="1:26" ht="150" x14ac:dyDescent="0.25">
      <c r="A10" s="16" t="s">
        <v>0</v>
      </c>
      <c r="B10" s="16" t="s">
        <v>14</v>
      </c>
      <c r="C10" s="16" t="s">
        <v>17</v>
      </c>
      <c r="D10" s="16">
        <v>1200</v>
      </c>
      <c r="E10" s="16">
        <v>93</v>
      </c>
      <c r="F10" s="16" t="s">
        <v>8</v>
      </c>
      <c r="G10" s="16">
        <v>3</v>
      </c>
      <c r="H10" s="16">
        <v>650</v>
      </c>
      <c r="I10" s="17" t="s">
        <v>11</v>
      </c>
      <c r="J10" s="18" t="s">
        <v>110</v>
      </c>
      <c r="K10" s="17"/>
      <c r="L10" s="17"/>
      <c r="M10" s="17"/>
      <c r="N10" s="18" t="s">
        <v>111</v>
      </c>
      <c r="O10" s="16" t="s">
        <v>3</v>
      </c>
      <c r="P10" s="16"/>
      <c r="Q10" s="17" t="s">
        <v>5</v>
      </c>
      <c r="W10" s="14"/>
      <c r="X10" s="14"/>
      <c r="Y10" s="14"/>
      <c r="Z10" s="14"/>
    </row>
    <row r="11" spans="1:26" x14ac:dyDescent="0.25">
      <c r="A11" s="28"/>
      <c r="B11" s="28"/>
      <c r="C11" s="28"/>
      <c r="D11" s="28"/>
      <c r="E11" s="28"/>
      <c r="F11" s="28"/>
      <c r="G11" s="28"/>
      <c r="H11" s="28"/>
      <c r="I11" s="29"/>
      <c r="J11" s="30"/>
      <c r="K11" s="29"/>
      <c r="L11" s="29"/>
      <c r="M11" s="29"/>
      <c r="N11" s="30"/>
      <c r="O11" s="28"/>
      <c r="P11" s="28"/>
      <c r="Q11" s="29"/>
      <c r="W11" s="14"/>
      <c r="X11" s="14"/>
      <c r="Y11" s="14"/>
      <c r="Z11" s="14"/>
    </row>
    <row r="12" spans="1:26" x14ac:dyDescent="0.25">
      <c r="A12" s="25" t="s">
        <v>121</v>
      </c>
    </row>
    <row r="13" spans="1:26" x14ac:dyDescent="0.25">
      <c r="A13" s="16" t="s">
        <v>45</v>
      </c>
      <c r="B13" s="16" t="s">
        <v>53</v>
      </c>
      <c r="C13" s="16" t="s">
        <v>46</v>
      </c>
      <c r="D13" s="16" t="s">
        <v>47</v>
      </c>
      <c r="E13" s="19" t="s">
        <v>97</v>
      </c>
    </row>
    <row r="14" spans="1:26" x14ac:dyDescent="0.25">
      <c r="A14" s="16" t="s">
        <v>48</v>
      </c>
      <c r="B14" s="16"/>
      <c r="C14" s="16">
        <v>1290</v>
      </c>
      <c r="D14" s="16">
        <v>93</v>
      </c>
      <c r="E14" s="16">
        <v>84</v>
      </c>
    </row>
    <row r="15" spans="1:26" x14ac:dyDescent="0.25">
      <c r="A15" s="16" t="s">
        <v>52</v>
      </c>
      <c r="B15" s="16"/>
      <c r="C15" s="16">
        <v>2676</v>
      </c>
      <c r="D15" s="16">
        <v>48</v>
      </c>
      <c r="E15" s="16">
        <v>90</v>
      </c>
    </row>
    <row r="16" spans="1:26" x14ac:dyDescent="0.25">
      <c r="A16" s="16" t="s">
        <v>51</v>
      </c>
      <c r="B16" s="16"/>
      <c r="C16" s="16">
        <v>2928</v>
      </c>
      <c r="D16" s="16">
        <v>50.4</v>
      </c>
      <c r="E16" s="16">
        <v>103</v>
      </c>
    </row>
    <row r="17" spans="1:15" x14ac:dyDescent="0.25">
      <c r="A17" s="20" t="s">
        <v>49</v>
      </c>
      <c r="B17" s="20"/>
      <c r="C17" s="20">
        <v>3882</v>
      </c>
      <c r="D17" s="20">
        <v>68.400000000000006</v>
      </c>
      <c r="E17" s="20">
        <v>185</v>
      </c>
      <c r="F17" s="25" t="s">
        <v>122</v>
      </c>
    </row>
    <row r="18" spans="1:15" x14ac:dyDescent="0.25">
      <c r="A18" s="16" t="s">
        <v>50</v>
      </c>
      <c r="B18" s="16"/>
      <c r="C18" s="16">
        <v>4020</v>
      </c>
      <c r="D18" s="16">
        <v>269</v>
      </c>
      <c r="E18" s="16">
        <v>751</v>
      </c>
    </row>
    <row r="20" spans="1:15" ht="30" x14ac:dyDescent="0.25">
      <c r="A20" s="16" t="s">
        <v>22</v>
      </c>
      <c r="B20" s="17" t="s">
        <v>33</v>
      </c>
      <c r="C20" s="17" t="s">
        <v>30</v>
      </c>
      <c r="D20" s="17" t="s">
        <v>19</v>
      </c>
      <c r="E20" s="16" t="s">
        <v>24</v>
      </c>
      <c r="F20" s="16"/>
      <c r="G20" s="16"/>
      <c r="H20" s="14" t="s">
        <v>21</v>
      </c>
      <c r="I20" s="14" t="s">
        <v>78</v>
      </c>
      <c r="J20" s="14" t="s">
        <v>82</v>
      </c>
      <c r="K20" s="15" t="s">
        <v>90</v>
      </c>
      <c r="L20" s="15" t="s">
        <v>91</v>
      </c>
      <c r="M20" s="14" t="s">
        <v>92</v>
      </c>
      <c r="N20" s="15" t="s">
        <v>93</v>
      </c>
      <c r="O20" s="15" t="s">
        <v>89</v>
      </c>
    </row>
    <row r="21" spans="1:15" ht="75" x14ac:dyDescent="0.25">
      <c r="A21" s="16" t="s">
        <v>35</v>
      </c>
      <c r="B21" s="17" t="s">
        <v>31</v>
      </c>
      <c r="C21" s="17" t="s">
        <v>32</v>
      </c>
      <c r="D21" s="17" t="s">
        <v>20</v>
      </c>
      <c r="E21" s="17" t="s">
        <v>25</v>
      </c>
      <c r="F21" s="17" t="s">
        <v>34</v>
      </c>
      <c r="G21" s="17" t="s">
        <v>23</v>
      </c>
      <c r="H21" s="15" t="s">
        <v>43</v>
      </c>
      <c r="I21" s="14" t="s">
        <v>81</v>
      </c>
      <c r="J21" s="15" t="s">
        <v>95</v>
      </c>
      <c r="K21" s="15" t="s">
        <v>86</v>
      </c>
      <c r="L21" s="15" t="s">
        <v>85</v>
      </c>
      <c r="M21" s="15" t="s">
        <v>83</v>
      </c>
      <c r="N21" s="15" t="s">
        <v>94</v>
      </c>
      <c r="O21" s="15"/>
    </row>
    <row r="23" spans="1:15" ht="30" x14ac:dyDescent="0.25">
      <c r="A23" s="17" t="s">
        <v>22</v>
      </c>
      <c r="B23" s="17" t="s">
        <v>26</v>
      </c>
      <c r="C23" s="17" t="s">
        <v>28</v>
      </c>
      <c r="D23" s="17" t="s">
        <v>37</v>
      </c>
      <c r="E23" s="17"/>
      <c r="F23" s="17"/>
      <c r="G23" s="17" t="s">
        <v>41</v>
      </c>
    </row>
    <row r="24" spans="1:15" ht="75" x14ac:dyDescent="0.25">
      <c r="A24" s="17" t="s">
        <v>36</v>
      </c>
      <c r="B24" s="17" t="s">
        <v>27</v>
      </c>
      <c r="C24" s="17" t="s">
        <v>29</v>
      </c>
      <c r="D24" s="17" t="s">
        <v>38</v>
      </c>
      <c r="E24" s="17" t="s">
        <v>39</v>
      </c>
      <c r="F24" s="17" t="s">
        <v>40</v>
      </c>
      <c r="G24" s="17" t="s">
        <v>42</v>
      </c>
    </row>
    <row r="25" spans="1:15" s="21" customFormat="1" x14ac:dyDescent="0.25"/>
    <row r="26" spans="1:15" s="21" customFormat="1" ht="15.75" x14ac:dyDescent="0.25">
      <c r="A26" s="8" t="s">
        <v>124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s="21" customFormat="1" ht="15.6" customHeight="1" x14ac:dyDescent="0.25">
      <c r="A27" s="7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s="22" customFormat="1" x14ac:dyDescent="0.25">
      <c r="A28" s="21" t="s">
        <v>99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s="22" customFormat="1" ht="15.75" x14ac:dyDescent="0.25">
      <c r="A29" s="7" t="s">
        <v>100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s="22" customFormat="1" x14ac:dyDescent="0.2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s="22" customFormat="1" ht="15.6" customHeight="1" x14ac:dyDescent="0.25">
      <c r="A31" s="8" t="s">
        <v>123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s="22" customFormat="1" ht="15.75" x14ac:dyDescent="0.25">
      <c r="A32" s="7" t="s">
        <v>101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s="22" customFormat="1" x14ac:dyDescent="0.25">
      <c r="A33" s="21" t="s">
        <v>102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5" s="22" customFormat="1" ht="15.6" customHeight="1" x14ac:dyDescent="0.25">
      <c r="A34" s="22" t="s">
        <v>103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1"/>
    </row>
    <row r="35" spans="1:15" s="22" customFormat="1" x14ac:dyDescent="0.25">
      <c r="A35" s="21" t="s">
        <v>104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s="22" customForma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s="22" customFormat="1" x14ac:dyDescent="0.25">
      <c r="A37" s="9" t="s">
        <v>105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s="22" customFormat="1" ht="15.75" x14ac:dyDescent="0.25">
      <c r="A38" s="22" t="s">
        <v>106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s="22" customFormat="1" x14ac:dyDescent="0.25">
      <c r="A39" s="21" t="s">
        <v>131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s="22" customFormat="1" x14ac:dyDescent="0.25">
      <c r="A40" s="21" t="s">
        <v>107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s="22" customFormat="1" x14ac:dyDescent="0.25">
      <c r="A41" s="21" t="s">
        <v>108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s="22" customForma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s="22" customFormat="1" x14ac:dyDescent="0.25">
      <c r="A43" s="26" t="s">
        <v>114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11" t="s">
        <v>109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10" t="s">
        <v>125</v>
      </c>
    </row>
    <row r="46" spans="1:15" x14ac:dyDescent="0.25">
      <c r="A46" s="12" t="s">
        <v>113</v>
      </c>
    </row>
    <row r="47" spans="1:15" x14ac:dyDescent="0.25">
      <c r="A47" s="10" t="s">
        <v>112</v>
      </c>
    </row>
    <row r="48" spans="1:15" x14ac:dyDescent="0.25">
      <c r="A48" s="32" t="s">
        <v>126</v>
      </c>
    </row>
  </sheetData>
  <mergeCells count="1">
    <mergeCell ref="M7:N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JLAB</vt:lpstr>
      <vt:lpstr>OCEM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2022-02-25T15:52:18Z</dcterms:modified>
</cp:coreProperties>
</file>