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ing\web_page_stuff\public_html\hall_a\magnets\lcw\"/>
    </mc:Choice>
  </mc:AlternateContent>
  <bookViews>
    <workbookView xWindow="120" yWindow="96" windowWidth="21072" windowHeight="825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H23" i="1" l="1"/>
  <c r="H22" i="1"/>
  <c r="H21" i="1"/>
  <c r="H20" i="1"/>
  <c r="H19" i="1"/>
  <c r="H18" i="1"/>
  <c r="H17" i="1"/>
  <c r="H16" i="1"/>
  <c r="E23" i="1"/>
  <c r="E22" i="1"/>
  <c r="E21" i="1"/>
  <c r="E20" i="1"/>
  <c r="E19" i="1"/>
  <c r="E18" i="1"/>
  <c r="E17" i="1"/>
  <c r="E16" i="1"/>
  <c r="B23" i="1"/>
  <c r="B22" i="1"/>
  <c r="B21" i="1"/>
  <c r="B20" i="1"/>
  <c r="B19" i="1"/>
  <c r="B17" i="1"/>
  <c r="B16" i="1"/>
  <c r="H11" i="1"/>
  <c r="H10" i="1"/>
  <c r="H9" i="1"/>
  <c r="H8" i="1"/>
  <c r="H7" i="1"/>
  <c r="H6" i="1"/>
  <c r="H5" i="1"/>
  <c r="H4" i="1"/>
  <c r="E11" i="1"/>
  <c r="E10" i="1"/>
  <c r="E9" i="1"/>
</calcChain>
</file>

<file path=xl/sharedStrings.xml><?xml version="1.0" encoding="utf-8"?>
<sst xmlns="http://schemas.openxmlformats.org/spreadsheetml/2006/main" count="24" uniqueCount="11">
  <si>
    <t>Left Arm</t>
  </si>
  <si>
    <t>Q3</t>
  </si>
  <si>
    <t>Pressure</t>
  </si>
  <si>
    <t>Flow</t>
  </si>
  <si>
    <t>Q2</t>
  </si>
  <si>
    <t>Dipole</t>
  </si>
  <si>
    <t>Right Arm</t>
  </si>
  <si>
    <t>I seem to have skipped 90…</t>
  </si>
  <si>
    <t>The left Q2 seems to have lower flow than the other 3 FUG power supplies. The other 3 seem to have pretty close to the same flow through them.</t>
  </si>
  <si>
    <t>The pressure on the return manifold was 30 psi in all cases. The pressures listed are the pressures on the high side in psi. The flow rates are all in GPM.</t>
  </si>
  <si>
    <t xml:space="preserve">The right dipole also seems to have lower flow through it than the left arm.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</si>
</sst>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topLeftCell="A2" workbookViewId="0">
      <selection activeCell="A30" sqref="A30"/>
    </sheetView>
  </sheetViews>
  <sheetFormatPr defaultRowHeight="14.4" x14ac:dyDescent="0.3"/>
  <sheetData>
    <row r="1" spans="1:8" x14ac:dyDescent="0.3">
      <c r="A1" t="s">
        <v>6</v>
      </c>
    </row>
    <row r="2" spans="1:8" x14ac:dyDescent="0.3">
      <c r="A2" t="s">
        <v>1</v>
      </c>
      <c r="D2" t="s">
        <v>4</v>
      </c>
      <c r="G2" t="s">
        <v>5</v>
      </c>
    </row>
    <row r="3" spans="1:8" x14ac:dyDescent="0.3">
      <c r="A3" t="s">
        <v>2</v>
      </c>
      <c r="B3" t="s">
        <v>3</v>
      </c>
      <c r="D3" t="s">
        <v>2</v>
      </c>
      <c r="E3" t="s">
        <v>3</v>
      </c>
      <c r="G3" t="s">
        <v>2</v>
      </c>
      <c r="H3" t="s">
        <v>3</v>
      </c>
    </row>
    <row r="4" spans="1:8" x14ac:dyDescent="0.3">
      <c r="G4">
        <v>110</v>
      </c>
      <c r="H4">
        <f>0.74*30</f>
        <v>22.2</v>
      </c>
    </row>
    <row r="5" spans="1:8" x14ac:dyDescent="0.3">
      <c r="A5">
        <v>100</v>
      </c>
      <c r="B5">
        <v>27.9</v>
      </c>
      <c r="G5">
        <v>100</v>
      </c>
      <c r="H5">
        <f>0.7*30</f>
        <v>21</v>
      </c>
    </row>
    <row r="6" spans="1:8" x14ac:dyDescent="0.3">
      <c r="A6">
        <v>90</v>
      </c>
      <c r="B6">
        <v>25.5</v>
      </c>
      <c r="D6">
        <v>90</v>
      </c>
      <c r="E6">
        <v>25.8</v>
      </c>
      <c r="G6">
        <v>90</v>
      </c>
      <c r="H6">
        <f>0.65*30</f>
        <v>19.5</v>
      </c>
    </row>
    <row r="7" spans="1:8" x14ac:dyDescent="0.3">
      <c r="A7">
        <v>80</v>
      </c>
      <c r="B7">
        <v>23.1</v>
      </c>
      <c r="D7">
        <v>80</v>
      </c>
      <c r="E7">
        <v>23.1</v>
      </c>
      <c r="G7">
        <v>80</v>
      </c>
      <c r="H7">
        <f>0.59*30</f>
        <v>17.7</v>
      </c>
    </row>
    <row r="8" spans="1:8" x14ac:dyDescent="0.3">
      <c r="A8">
        <v>70</v>
      </c>
      <c r="B8">
        <v>20.7</v>
      </c>
      <c r="D8">
        <v>70</v>
      </c>
      <c r="E8">
        <v>20.6</v>
      </c>
      <c r="G8">
        <v>70</v>
      </c>
      <c r="H8">
        <f>0.52*30</f>
        <v>15.600000000000001</v>
      </c>
    </row>
    <row r="9" spans="1:8" x14ac:dyDescent="0.3">
      <c r="A9">
        <v>60</v>
      </c>
      <c r="B9">
        <v>17.100000000000001</v>
      </c>
      <c r="D9">
        <v>60</v>
      </c>
      <c r="E9">
        <f>0.58*30</f>
        <v>17.399999999999999</v>
      </c>
      <c r="G9">
        <v>60</v>
      </c>
      <c r="H9">
        <f>0.45*30</f>
        <v>13.5</v>
      </c>
    </row>
    <row r="10" spans="1:8" x14ac:dyDescent="0.3">
      <c r="A10">
        <v>50</v>
      </c>
      <c r="B10">
        <v>13.4</v>
      </c>
      <c r="D10">
        <v>50</v>
      </c>
      <c r="E10">
        <f>0.47*30</f>
        <v>14.1</v>
      </c>
      <c r="G10">
        <v>50</v>
      </c>
      <c r="H10">
        <f>0.35*30</f>
        <v>10.5</v>
      </c>
    </row>
    <row r="11" spans="1:8" x14ac:dyDescent="0.3">
      <c r="A11">
        <v>40</v>
      </c>
      <c r="B11">
        <v>9</v>
      </c>
      <c r="D11">
        <v>40</v>
      </c>
      <c r="E11">
        <f>0.32*30</f>
        <v>9.6</v>
      </c>
      <c r="G11">
        <v>40</v>
      </c>
      <c r="H11">
        <f>0.23*30</f>
        <v>6.9</v>
      </c>
    </row>
    <row r="13" spans="1:8" x14ac:dyDescent="0.3">
      <c r="A13" t="s">
        <v>0</v>
      </c>
    </row>
    <row r="14" spans="1:8" x14ac:dyDescent="0.3">
      <c r="A14" t="s">
        <v>1</v>
      </c>
      <c r="D14" t="s">
        <v>4</v>
      </c>
      <c r="G14" t="s">
        <v>5</v>
      </c>
    </row>
    <row r="15" spans="1:8" x14ac:dyDescent="0.3">
      <c r="A15" t="s">
        <v>2</v>
      </c>
      <c r="B15" t="s">
        <v>3</v>
      </c>
      <c r="D15" t="s">
        <v>2</v>
      </c>
      <c r="E15" t="s">
        <v>3</v>
      </c>
      <c r="G15" t="s">
        <v>2</v>
      </c>
      <c r="H15" t="s">
        <v>3</v>
      </c>
    </row>
    <row r="16" spans="1:8" x14ac:dyDescent="0.3">
      <c r="A16">
        <v>112</v>
      </c>
      <c r="B16">
        <f>0.962*30</f>
        <v>28.86</v>
      </c>
      <c r="D16">
        <v>110</v>
      </c>
      <c r="E16">
        <f>0.93*30</f>
        <v>27.900000000000002</v>
      </c>
      <c r="G16">
        <v>110</v>
      </c>
      <c r="H16">
        <f>0.827*30</f>
        <v>24.81</v>
      </c>
    </row>
    <row r="17" spans="1:8" x14ac:dyDescent="0.3">
      <c r="A17">
        <v>100</v>
      </c>
      <c r="B17">
        <f>0.935*30</f>
        <v>28.05</v>
      </c>
      <c r="D17">
        <v>100</v>
      </c>
      <c r="E17">
        <f>0.864*30</f>
        <v>25.919999999999998</v>
      </c>
      <c r="G17">
        <v>100</v>
      </c>
      <c r="H17">
        <f>0.764*30</f>
        <v>22.92</v>
      </c>
    </row>
    <row r="18" spans="1:8" x14ac:dyDescent="0.3">
      <c r="A18" t="s">
        <v>7</v>
      </c>
      <c r="D18">
        <v>90</v>
      </c>
      <c r="E18">
        <f>0.803*30</f>
        <v>24.09</v>
      </c>
      <c r="G18">
        <v>90</v>
      </c>
      <c r="H18">
        <f>0.697*30</f>
        <v>20.91</v>
      </c>
    </row>
    <row r="19" spans="1:8" x14ac:dyDescent="0.3">
      <c r="A19">
        <v>80</v>
      </c>
      <c r="B19">
        <f>0.775*30</f>
        <v>23.25</v>
      </c>
      <c r="D19">
        <v>80</v>
      </c>
      <c r="E19">
        <f>0.722*30</f>
        <v>21.66</v>
      </c>
      <c r="G19">
        <v>80</v>
      </c>
      <c r="H19">
        <f>0.642*30</f>
        <v>19.260000000000002</v>
      </c>
    </row>
    <row r="20" spans="1:8" x14ac:dyDescent="0.3">
      <c r="A20">
        <v>70</v>
      </c>
      <c r="B20">
        <f>0.69*30</f>
        <v>20.7</v>
      </c>
      <c r="D20">
        <v>70</v>
      </c>
      <c r="E20">
        <f>0.637*30</f>
        <v>19.11</v>
      </c>
      <c r="G20">
        <v>70</v>
      </c>
      <c r="H20">
        <f>0.56*30</f>
        <v>16.8</v>
      </c>
    </row>
    <row r="21" spans="1:8" x14ac:dyDescent="0.3">
      <c r="A21">
        <v>60</v>
      </c>
      <c r="B21">
        <f>0.585*30</f>
        <v>17.549999999999997</v>
      </c>
      <c r="D21">
        <v>60</v>
      </c>
      <c r="E21">
        <f>0.541*30</f>
        <v>16.23</v>
      </c>
      <c r="G21">
        <v>60</v>
      </c>
      <c r="H21">
        <f>0.475*30</f>
        <v>14.25</v>
      </c>
    </row>
    <row r="22" spans="1:8" x14ac:dyDescent="0.3">
      <c r="A22">
        <v>50</v>
      </c>
      <c r="B22">
        <f>0.47*30</f>
        <v>14.1</v>
      </c>
      <c r="D22">
        <v>50</v>
      </c>
      <c r="E22">
        <f>0.407*30</f>
        <v>12.209999999999999</v>
      </c>
      <c r="G22">
        <v>50</v>
      </c>
      <c r="H22">
        <f>0.371*30</f>
        <v>11.129999999999999</v>
      </c>
    </row>
    <row r="23" spans="1:8" x14ac:dyDescent="0.3">
      <c r="A23">
        <v>40</v>
      </c>
      <c r="B23">
        <f>0.344*30</f>
        <v>10.319999999999999</v>
      </c>
      <c r="D23">
        <v>40</v>
      </c>
      <c r="E23">
        <f>0.273*30</f>
        <v>8.1900000000000013</v>
      </c>
      <c r="G23">
        <v>40</v>
      </c>
      <c r="H23">
        <f>0.249*30</f>
        <v>7.47</v>
      </c>
    </row>
    <row r="25" spans="1:8" x14ac:dyDescent="0.3">
      <c r="A25" t="s">
        <v>9</v>
      </c>
    </row>
    <row r="28" spans="1:8" x14ac:dyDescent="0.3">
      <c r="A28" t="s">
        <v>8</v>
      </c>
    </row>
    <row r="30" spans="1:8" x14ac:dyDescent="0.3">
      <c r="A30"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Ethan Becker</dc:creator>
  <cp:lastModifiedBy>Jack Segal</cp:lastModifiedBy>
  <dcterms:created xsi:type="dcterms:W3CDTF">2016-08-12T20:05:14Z</dcterms:created>
  <dcterms:modified xsi:type="dcterms:W3CDTF">2019-10-23T19:41:16Z</dcterms:modified>
</cp:coreProperties>
</file>