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125" windowHeight="12540"/>
  </bookViews>
  <sheets>
    <sheet name="用户校准附表" sheetId="1" r:id="rId1"/>
    <sheet name="Accurate Calib Instruc" sheetId="2" r:id="rId2"/>
  </sheets>
  <calcPr calcId="124519"/>
</workbook>
</file>

<file path=xl/calcChain.xml><?xml version="1.0" encoding="utf-8"?>
<calcChain xmlns="http://schemas.openxmlformats.org/spreadsheetml/2006/main">
  <c r="G31" i="2"/>
  <c r="P36"/>
  <c r="L36"/>
  <c r="H36"/>
  <c r="D36"/>
  <c r="V35"/>
  <c r="V36" s="1"/>
  <c r="U35"/>
  <c r="U36" s="1"/>
  <c r="T35"/>
  <c r="T36" s="1"/>
  <c r="S35"/>
  <c r="S36" s="1"/>
  <c r="R35"/>
  <c r="R36" s="1"/>
  <c r="P35"/>
  <c r="O35"/>
  <c r="O36" s="1"/>
  <c r="N35"/>
  <c r="N36" s="1"/>
  <c r="M35"/>
  <c r="M36" s="1"/>
  <c r="L35"/>
  <c r="K35"/>
  <c r="K36" s="1"/>
  <c r="J35"/>
  <c r="J36" s="1"/>
  <c r="I35"/>
  <c r="I36" s="1"/>
  <c r="H35"/>
  <c r="G35"/>
  <c r="G36" s="1"/>
  <c r="F35"/>
  <c r="F36" s="1"/>
  <c r="E35"/>
  <c r="E36" s="1"/>
  <c r="D35"/>
  <c r="C35"/>
  <c r="C36" s="1"/>
  <c r="V32"/>
  <c r="U32"/>
  <c r="T32"/>
  <c r="S32"/>
  <c r="R32"/>
  <c r="Q32"/>
  <c r="Q36" s="1"/>
  <c r="P32"/>
  <c r="O32"/>
  <c r="N32"/>
  <c r="M32"/>
  <c r="L32"/>
  <c r="K32"/>
  <c r="J32"/>
  <c r="I32"/>
  <c r="H32"/>
  <c r="G32"/>
  <c r="F32"/>
  <c r="E32"/>
  <c r="D32"/>
  <c r="C32"/>
  <c r="V31"/>
  <c r="U31"/>
  <c r="T31"/>
  <c r="S31"/>
  <c r="R31"/>
  <c r="Q31"/>
  <c r="P31"/>
  <c r="O31"/>
  <c r="N31"/>
  <c r="M31"/>
  <c r="L31"/>
  <c r="K31"/>
  <c r="J31"/>
  <c r="I31"/>
  <c r="H31"/>
  <c r="F31"/>
  <c r="E31"/>
  <c r="D31"/>
  <c r="C31"/>
  <c r="V36" i="1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V35"/>
  <c r="U35"/>
  <c r="T35"/>
  <c r="S35"/>
  <c r="R35"/>
  <c r="P35"/>
  <c r="O35"/>
  <c r="N35"/>
  <c r="M35"/>
  <c r="L35"/>
  <c r="K35"/>
  <c r="J35"/>
  <c r="I35"/>
  <c r="H35"/>
  <c r="G35"/>
  <c r="F35"/>
  <c r="E35"/>
  <c r="D35"/>
  <c r="C35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</calcChain>
</file>

<file path=xl/sharedStrings.xml><?xml version="1.0" encoding="utf-8"?>
<sst xmlns="http://schemas.openxmlformats.org/spreadsheetml/2006/main" count="226" uniqueCount="109">
  <si>
    <t>原校准参数</t>
  </si>
  <si>
    <t>LV</t>
  </si>
  <si>
    <t>MV</t>
  </si>
  <si>
    <t>HV</t>
  </si>
  <si>
    <t>RL</t>
  </si>
  <si>
    <t>RM</t>
  </si>
  <si>
    <t>RH</t>
  </si>
  <si>
    <t>CX1</t>
  </si>
  <si>
    <t>CX2</t>
  </si>
  <si>
    <t>CX3</t>
  </si>
  <si>
    <t>CX4</t>
  </si>
  <si>
    <t>CX5</t>
  </si>
  <si>
    <t>CX6</t>
  </si>
  <si>
    <t>CX7</t>
  </si>
  <si>
    <t>CX8</t>
  </si>
  <si>
    <t>CX9</t>
  </si>
  <si>
    <t>CH1</t>
  </si>
  <si>
    <t>CH2</t>
  </si>
  <si>
    <t>LX1</t>
  </si>
  <si>
    <t>LX2</t>
  </si>
  <si>
    <t>LX3</t>
  </si>
  <si>
    <t>LX4</t>
  </si>
  <si>
    <t>LX5</t>
  </si>
  <si>
    <t>LX6</t>
  </si>
  <si>
    <t>CALRB_K0=</t>
  </si>
  <si>
    <t>CALRB_K1=</t>
  </si>
  <si>
    <t>单位：mV</t>
  </si>
  <si>
    <t>电压</t>
  </si>
  <si>
    <t>额定值</t>
  </si>
  <si>
    <t>5mV</t>
  </si>
  <si>
    <t>0.37V</t>
  </si>
  <si>
    <t>4.4V</t>
  </si>
  <si>
    <t>40V</t>
  </si>
  <si>
    <t>实际值</t>
  </si>
  <si>
    <t>测量值</t>
  </si>
  <si>
    <t>单位：Ω</t>
  </si>
  <si>
    <t>电阻</t>
  </si>
  <si>
    <t>0Ω</t>
  </si>
  <si>
    <t>100Ω</t>
  </si>
  <si>
    <t>10KΩ</t>
  </si>
  <si>
    <t>1MΩ</t>
  </si>
  <si>
    <t>电容</t>
  </si>
  <si>
    <t>单位：pF</t>
  </si>
  <si>
    <t>1pF</t>
  </si>
  <si>
    <t>10pF</t>
  </si>
  <si>
    <t>100pF</t>
  </si>
  <si>
    <t>300pF</t>
  </si>
  <si>
    <t>1nF</t>
  </si>
  <si>
    <t>3nF</t>
  </si>
  <si>
    <t>10nF</t>
  </si>
  <si>
    <t>100nF</t>
  </si>
  <si>
    <t>1uF</t>
  </si>
  <si>
    <t>10uF</t>
  </si>
  <si>
    <t>100uF</t>
  </si>
  <si>
    <t>400uF</t>
  </si>
  <si>
    <t>单位：uH</t>
  </si>
  <si>
    <t>电感</t>
  </si>
  <si>
    <t>1uH</t>
  </si>
  <si>
    <t>2.2mH</t>
  </si>
  <si>
    <t>22mH</t>
  </si>
  <si>
    <t>47mH</t>
  </si>
  <si>
    <t>新校准参数</t>
  </si>
  <si>
    <t>验证</t>
  </si>
  <si>
    <t>校准前</t>
  </si>
  <si>
    <t>校准后</t>
  </si>
  <si>
    <t>颜色</t>
  </si>
  <si>
    <t>数据说明</t>
  </si>
  <si>
    <t>CAL.INI文件原校准参数</t>
  </si>
  <si>
    <t>校准额定值</t>
  </si>
  <si>
    <t>实际值（可根据实际测量修改，尽可能接近额定值）</t>
  </si>
  <si>
    <t>DT71测量值</t>
  </si>
  <si>
    <t>校准后替换CAL.INI文件原校准参数</t>
  </si>
  <si>
    <t>预留参数，修改无效</t>
  </si>
  <si>
    <t>使用说明：</t>
  </si>
  <si>
    <t>1、DT71进入DFU模式，打开CAL.INI文件</t>
  </si>
  <si>
    <t>2、将原CAL.INI文件校准参数CALRB_K0、K1依次填入相应位置</t>
  </si>
  <si>
    <t>3、根据实际情况填入实际值、测量值（注意单位换算）</t>
  </si>
  <si>
    <t>4、将校准后的新校准参数替换CAL.INI文件原校准参数</t>
  </si>
  <si>
    <t>DT71 Accurate Calibration Instructions</t>
    <phoneticPr fontId="3" type="noConversion"/>
  </si>
  <si>
    <t>Voltage</t>
    <phoneticPr fontId="3" type="noConversion"/>
  </si>
  <si>
    <t>Rated Value</t>
    <phoneticPr fontId="3" type="noConversion"/>
  </si>
  <si>
    <t>Actual Value</t>
    <phoneticPr fontId="3" type="noConversion"/>
  </si>
  <si>
    <t>Measured Value</t>
    <phoneticPr fontId="3" type="noConversion"/>
  </si>
  <si>
    <t>Resistance</t>
    <phoneticPr fontId="3" type="noConversion"/>
  </si>
  <si>
    <t>Capacitance</t>
    <phoneticPr fontId="3" type="noConversion"/>
  </si>
  <si>
    <t>Inductance</t>
    <phoneticPr fontId="3" type="noConversion"/>
  </si>
  <si>
    <t>NEW Calibration Parameters</t>
    <phoneticPr fontId="3" type="noConversion"/>
  </si>
  <si>
    <t>ORIGINAL Calibration Parameters</t>
    <phoneticPr fontId="3" type="noConversion"/>
  </si>
  <si>
    <t>Unit: mV</t>
    <phoneticPr fontId="3" type="noConversion"/>
  </si>
  <si>
    <t>Unit: Ω</t>
    <phoneticPr fontId="3" type="noConversion"/>
  </si>
  <si>
    <t>Unit: uH</t>
    <phoneticPr fontId="3" type="noConversion"/>
  </si>
  <si>
    <t>Before Calibration</t>
    <phoneticPr fontId="3" type="noConversion"/>
  </si>
  <si>
    <t>After Calibration</t>
    <phoneticPr fontId="3" type="noConversion"/>
  </si>
  <si>
    <t>Verify</t>
    <phoneticPr fontId="3" type="noConversion"/>
  </si>
  <si>
    <t>Color</t>
    <phoneticPr fontId="3" type="noConversion"/>
  </si>
  <si>
    <t>Data Description</t>
    <phoneticPr fontId="3" type="noConversion"/>
  </si>
  <si>
    <t>CAL.INI file original calibration parameter</t>
    <phoneticPr fontId="3" type="noConversion"/>
  </si>
  <si>
    <t>DT71 measured value</t>
    <phoneticPr fontId="3" type="noConversion"/>
  </si>
  <si>
    <t>Parameters replacing CAL.INI file original calibration paramenters after calibration</t>
    <phoneticPr fontId="3" type="noConversion"/>
  </si>
  <si>
    <t>Calibration rated value</t>
    <phoneticPr fontId="3" type="noConversion"/>
  </si>
  <si>
    <t>Actual value (can be modified according to actual measurement, as close to rated value as possible)</t>
    <phoneticPr fontId="3" type="noConversion"/>
  </si>
  <si>
    <t>Reserved parameters, cannot be modified</t>
    <phoneticPr fontId="3" type="noConversion"/>
  </si>
  <si>
    <t>Calibration Instractions:</t>
    <phoneticPr fontId="3" type="noConversion"/>
  </si>
  <si>
    <t>4. Replace the CAL.INI file original calibration paramenters with the new calibration parameters.</t>
    <phoneticPr fontId="3" type="noConversion"/>
  </si>
  <si>
    <t>3. Fill in the actual value and measured value according to the actual measurement (pay attention to the unit conversion).</t>
    <phoneticPr fontId="3" type="noConversion"/>
  </si>
  <si>
    <t xml:space="preserve">2. Put the CAL.INI file original calibration parameters of CALRB_K0 and K1 into the corresponding place in the table. </t>
    <phoneticPr fontId="3" type="noConversion"/>
  </si>
  <si>
    <t>1. DT71 enters DFU mode, open CAL.INI file.</t>
    <phoneticPr fontId="3" type="noConversion"/>
  </si>
  <si>
    <t>Unit: pF</t>
    <phoneticPr fontId="3" type="noConversion"/>
  </si>
  <si>
    <t>DT71用户精确校准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</si>
</sst>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#,##0.000_ "/>
    <numFmt numFmtId="177" formatCode="#,##0_ "/>
  </numFmts>
  <fonts count="5">
    <font>
      <sz val="12"/>
      <name val="宋体"/>
      <charset val="134"/>
    </font>
    <font>
      <sz val="12"/>
      <name val="微软雅黑"/>
      <family val="2"/>
      <charset val="134"/>
    </font>
    <font>
      <b/>
      <sz val="16"/>
      <name val="微软雅黑"/>
      <family val="2"/>
      <charset val="134"/>
    </font>
    <font>
      <sz val="9"/>
      <name val="宋体"/>
      <family val="3"/>
      <charset val="134"/>
    </font>
    <font>
      <b/>
      <sz val="12"/>
      <name val="微软雅黑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7FC7E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177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>
      <alignment horizontal="center" vertical="center"/>
    </xf>
    <xf numFmtId="177" fontId="1" fillId="4" borderId="0" xfId="0" applyNumberFormat="1" applyFont="1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</xf>
    <xf numFmtId="177" fontId="1" fillId="5" borderId="0" xfId="0" applyNumberFormat="1" applyFont="1" applyFill="1" applyAlignment="1" applyProtection="1">
      <alignment horizontal="center" vertical="center"/>
      <protection locked="0"/>
    </xf>
    <xf numFmtId="176" fontId="1" fillId="6" borderId="0" xfId="0" applyNumberFormat="1" applyFont="1" applyFill="1" applyAlignment="1" applyProtection="1">
      <alignment horizontal="center" vertical="center"/>
      <protection locked="0"/>
    </xf>
    <xf numFmtId="177" fontId="1" fillId="0" borderId="0" xfId="0" applyNumberFormat="1" applyFont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>
      <alignment horizontal="center" vertical="center"/>
    </xf>
    <xf numFmtId="177" fontId="1" fillId="4" borderId="4" xfId="0" applyNumberFormat="1" applyFont="1" applyFill="1" applyBorder="1" applyAlignment="1">
      <alignment horizontal="center" vertical="center"/>
    </xf>
    <xf numFmtId="177" fontId="1" fillId="5" borderId="4" xfId="0" applyNumberFormat="1" applyFont="1" applyFill="1" applyBorder="1" applyAlignment="1" applyProtection="1">
      <alignment horizontal="center" vertical="center"/>
      <protection locked="0"/>
    </xf>
    <xf numFmtId="176" fontId="1" fillId="6" borderId="4" xfId="0" applyNumberFormat="1" applyFont="1" applyFill="1" applyBorder="1" applyAlignment="1" applyProtection="1">
      <alignment horizontal="center" vertical="center"/>
      <protection locked="0"/>
    </xf>
    <xf numFmtId="0" fontId="1" fillId="7" borderId="4" xfId="0" applyFont="1" applyFill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7" borderId="0" xfId="0" applyFont="1" applyFill="1" applyAlignment="1" applyProtection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7" borderId="6" xfId="0" applyFont="1" applyFill="1" applyBorder="1" applyAlignment="1" applyProtection="1">
      <alignment horizontal="center" vertical="center"/>
    </xf>
    <xf numFmtId="177" fontId="1" fillId="0" borderId="6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C4C3D5"/>
      <color rgb="FF7E719F"/>
      <color rgb="FFF7FC7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52"/>
  <sheetViews>
    <sheetView tabSelected="1" zoomScale="75" zoomScaleNormal="75" workbookViewId="0">
      <selection activeCell="J13" sqref="J13"/>
    </sheetView>
  </sheetViews>
  <sheetFormatPr defaultColWidth="9" defaultRowHeight="17.25"/>
  <cols>
    <col min="1" max="1" width="11.5" style="2" customWidth="1"/>
    <col min="2" max="2" width="13.75" style="2" customWidth="1"/>
    <col min="3" max="4" width="12.75" style="2" bestFit="1" customWidth="1"/>
    <col min="5" max="5" width="10.125" style="2" bestFit="1" customWidth="1"/>
    <col min="6" max="6" width="11.75" style="2" bestFit="1" customWidth="1"/>
    <col min="7" max="7" width="11.625" style="2" bestFit="1" customWidth="1"/>
    <col min="8" max="8" width="12.75" style="2" bestFit="1" customWidth="1"/>
    <col min="9" max="9" width="10.625" style="2" customWidth="1"/>
    <col min="10" max="10" width="11.625" style="2" bestFit="1" customWidth="1"/>
    <col min="11" max="11" width="11.75" style="2" bestFit="1" customWidth="1"/>
    <col min="12" max="12" width="13" style="2" bestFit="1" customWidth="1"/>
    <col min="13" max="14" width="14.625" style="2" customWidth="1"/>
    <col min="15" max="15" width="13.875" style="2" bestFit="1" customWidth="1"/>
    <col min="16" max="16" width="12.75" style="2" bestFit="1" customWidth="1"/>
    <col min="17" max="18" width="13.875" style="2" bestFit="1" customWidth="1"/>
    <col min="19" max="19" width="17.5" style="2" customWidth="1"/>
    <col min="20" max="20" width="9" style="2"/>
    <col min="21" max="21" width="12" style="2" customWidth="1"/>
    <col min="22" max="22" width="11.5" style="2"/>
    <col min="23" max="16384" width="9" style="2"/>
  </cols>
  <sheetData>
    <row r="1" spans="1:25">
      <c r="A1" s="33" t="s">
        <v>108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5"/>
    </row>
    <row r="2" spans="1:25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8"/>
    </row>
    <row r="3" spans="1:25">
      <c r="A3" s="4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  <c r="R3" s="2" t="s">
        <v>16</v>
      </c>
      <c r="S3" s="2" t="s">
        <v>17</v>
      </c>
      <c r="T3" s="2" t="s">
        <v>18</v>
      </c>
      <c r="U3" s="2" t="s">
        <v>19</v>
      </c>
      <c r="V3" s="2" t="s">
        <v>20</v>
      </c>
      <c r="W3" s="2" t="s">
        <v>21</v>
      </c>
      <c r="X3" s="2" t="s">
        <v>22</v>
      </c>
      <c r="Y3" s="22" t="s">
        <v>23</v>
      </c>
    </row>
    <row r="4" spans="1:25">
      <c r="A4" s="42"/>
      <c r="B4" s="2" t="s">
        <v>24</v>
      </c>
      <c r="C4" s="4">
        <v>-1.0129999999999999</v>
      </c>
      <c r="D4" s="4">
        <v>6.2160000000000002</v>
      </c>
      <c r="E4" s="4">
        <v>97.444000000000003</v>
      </c>
      <c r="F4" s="4">
        <v>-11.074</v>
      </c>
      <c r="G4" s="4">
        <v>-10.362</v>
      </c>
      <c r="H4" s="4">
        <v>68.247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21">
        <v>0</v>
      </c>
      <c r="X4" s="21">
        <v>0</v>
      </c>
      <c r="Y4" s="23">
        <v>0</v>
      </c>
    </row>
    <row r="5" spans="1:25">
      <c r="A5" s="42"/>
      <c r="B5" s="2" t="s">
        <v>25</v>
      </c>
      <c r="C5" s="4">
        <v>1.0369999999999999</v>
      </c>
      <c r="D5" s="4">
        <v>1.006</v>
      </c>
      <c r="E5" s="4">
        <v>1.0009999999999999</v>
      </c>
      <c r="F5" s="4">
        <v>1.024</v>
      </c>
      <c r="G5" s="4">
        <v>1.0209999999999999</v>
      </c>
      <c r="H5" s="4">
        <v>1.004</v>
      </c>
      <c r="I5" s="4">
        <v>1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>
        <v>1</v>
      </c>
      <c r="T5" s="4">
        <v>1</v>
      </c>
      <c r="U5" s="4">
        <v>1</v>
      </c>
      <c r="V5" s="4">
        <v>1</v>
      </c>
      <c r="W5" s="21">
        <v>1</v>
      </c>
      <c r="X5" s="21">
        <v>1</v>
      </c>
      <c r="Y5" s="23">
        <v>1</v>
      </c>
    </row>
    <row r="6" spans="1:25">
      <c r="A6" s="3"/>
      <c r="Y6" s="22"/>
    </row>
    <row r="7" spans="1:25">
      <c r="A7" s="3"/>
      <c r="C7" s="31" t="s">
        <v>26</v>
      </c>
      <c r="D7" s="31"/>
      <c r="E7" s="31"/>
      <c r="F7" s="31"/>
      <c r="Y7" s="22"/>
    </row>
    <row r="8" spans="1:25">
      <c r="A8" s="42" t="s">
        <v>27</v>
      </c>
      <c r="B8" s="2" t="s">
        <v>28</v>
      </c>
      <c r="C8" s="5" t="s">
        <v>29</v>
      </c>
      <c r="D8" s="5" t="s">
        <v>30</v>
      </c>
      <c r="E8" s="5" t="s">
        <v>31</v>
      </c>
      <c r="F8" s="5" t="s">
        <v>32</v>
      </c>
      <c r="J8" s="20"/>
      <c r="Y8" s="22"/>
    </row>
    <row r="9" spans="1:25">
      <c r="A9" s="42"/>
      <c r="B9" s="2" t="s">
        <v>33</v>
      </c>
      <c r="C9" s="6">
        <v>5</v>
      </c>
      <c r="D9" s="6">
        <v>370</v>
      </c>
      <c r="E9" s="6">
        <v>4400</v>
      </c>
      <c r="F9" s="6">
        <v>40000</v>
      </c>
      <c r="H9" s="7"/>
      <c r="Y9" s="22"/>
    </row>
    <row r="10" spans="1:25">
      <c r="A10" s="42"/>
      <c r="B10" s="2" t="s">
        <v>34</v>
      </c>
      <c r="C10" s="8">
        <v>4</v>
      </c>
      <c r="D10" s="8">
        <v>360</v>
      </c>
      <c r="E10" s="8">
        <v>4410</v>
      </c>
      <c r="F10" s="8">
        <v>41000</v>
      </c>
      <c r="Y10" s="22"/>
    </row>
    <row r="11" spans="1:25">
      <c r="A11" s="3"/>
      <c r="Y11" s="22"/>
    </row>
    <row r="12" spans="1:25">
      <c r="A12" s="3"/>
      <c r="Y12" s="22"/>
    </row>
    <row r="13" spans="1:25">
      <c r="A13" s="3"/>
      <c r="C13" s="31" t="s">
        <v>35</v>
      </c>
      <c r="D13" s="31"/>
      <c r="E13" s="31"/>
      <c r="F13" s="31"/>
      <c r="Y13" s="22"/>
    </row>
    <row r="14" spans="1:25">
      <c r="A14" s="42" t="s">
        <v>36</v>
      </c>
      <c r="B14" s="2" t="s">
        <v>28</v>
      </c>
      <c r="C14" s="5" t="s">
        <v>37</v>
      </c>
      <c r="D14" s="5" t="s">
        <v>38</v>
      </c>
      <c r="E14" s="5" t="s">
        <v>39</v>
      </c>
      <c r="F14" s="5" t="s">
        <v>40</v>
      </c>
      <c r="Y14" s="22"/>
    </row>
    <row r="15" spans="1:25">
      <c r="A15" s="42"/>
      <c r="B15" s="2" t="s">
        <v>33</v>
      </c>
      <c r="C15" s="6">
        <v>0</v>
      </c>
      <c r="D15" s="6">
        <v>100</v>
      </c>
      <c r="E15" s="6">
        <v>10000</v>
      </c>
      <c r="F15" s="6">
        <v>1000000</v>
      </c>
      <c r="Y15" s="22"/>
    </row>
    <row r="16" spans="1:25">
      <c r="A16" s="42"/>
      <c r="B16" s="2" t="s">
        <v>34</v>
      </c>
      <c r="C16" s="8">
        <v>4</v>
      </c>
      <c r="D16" s="8">
        <v>110</v>
      </c>
      <c r="E16" s="8">
        <v>11000</v>
      </c>
      <c r="F16" s="8">
        <v>990000</v>
      </c>
      <c r="Y16" s="22"/>
    </row>
    <row r="17" spans="1:25">
      <c r="A17" s="3"/>
      <c r="Y17" s="22"/>
    </row>
    <row r="18" spans="1:25">
      <c r="A18" s="42" t="s">
        <v>41</v>
      </c>
      <c r="C18" s="31" t="s">
        <v>42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Y18" s="22"/>
    </row>
    <row r="19" spans="1:25">
      <c r="A19" s="42"/>
      <c r="B19" s="2" t="s">
        <v>28</v>
      </c>
      <c r="C19" s="5" t="s">
        <v>43</v>
      </c>
      <c r="D19" s="5" t="s">
        <v>44</v>
      </c>
      <c r="E19" s="5" t="s">
        <v>45</v>
      </c>
      <c r="F19" s="5" t="s">
        <v>46</v>
      </c>
      <c r="G19" s="5" t="s">
        <v>47</v>
      </c>
      <c r="H19" s="5" t="s">
        <v>48</v>
      </c>
      <c r="I19" s="5" t="s">
        <v>49</v>
      </c>
      <c r="J19" s="5" t="s">
        <v>50</v>
      </c>
      <c r="K19" s="5" t="s">
        <v>51</v>
      </c>
      <c r="L19" s="5" t="s">
        <v>52</v>
      </c>
      <c r="M19" s="5" t="s">
        <v>53</v>
      </c>
      <c r="N19" s="5" t="s">
        <v>54</v>
      </c>
      <c r="Y19" s="22"/>
    </row>
    <row r="20" spans="1:25" s="1" customFormat="1">
      <c r="A20" s="42"/>
      <c r="B20" s="1" t="s">
        <v>33</v>
      </c>
      <c r="C20" s="6">
        <v>1</v>
      </c>
      <c r="D20" s="6">
        <v>10</v>
      </c>
      <c r="E20" s="6">
        <v>100</v>
      </c>
      <c r="F20" s="6">
        <v>300</v>
      </c>
      <c r="G20" s="6">
        <v>1000</v>
      </c>
      <c r="H20" s="6">
        <v>3000</v>
      </c>
      <c r="I20" s="6">
        <v>10000</v>
      </c>
      <c r="J20" s="6">
        <v>100000</v>
      </c>
      <c r="K20" s="6">
        <v>1000000</v>
      </c>
      <c r="L20" s="6">
        <v>10000000</v>
      </c>
      <c r="M20" s="6">
        <v>100000000</v>
      </c>
      <c r="N20" s="6">
        <v>400000000</v>
      </c>
      <c r="Y20" s="24"/>
    </row>
    <row r="21" spans="1:25" s="1" customFormat="1">
      <c r="A21" s="42"/>
      <c r="B21" s="1" t="s">
        <v>34</v>
      </c>
      <c r="C21" s="8">
        <v>4</v>
      </c>
      <c r="D21" s="8">
        <v>9</v>
      </c>
      <c r="E21" s="8">
        <v>110</v>
      </c>
      <c r="F21" s="8">
        <v>301</v>
      </c>
      <c r="G21" s="8">
        <v>1100</v>
      </c>
      <c r="H21" s="8">
        <v>3200</v>
      </c>
      <c r="I21" s="8">
        <v>10100</v>
      </c>
      <c r="J21" s="8">
        <v>110000</v>
      </c>
      <c r="K21" s="8">
        <v>1200000</v>
      </c>
      <c r="L21" s="8">
        <v>11110000</v>
      </c>
      <c r="M21" s="8">
        <v>111000000</v>
      </c>
      <c r="N21" s="8">
        <v>401000000</v>
      </c>
      <c r="Y21" s="24"/>
    </row>
    <row r="22" spans="1:25">
      <c r="A22" s="3"/>
      <c r="Y22" s="22"/>
    </row>
    <row r="23" spans="1:25">
      <c r="A23" s="3"/>
      <c r="Y23" s="22"/>
    </row>
    <row r="24" spans="1:25">
      <c r="A24" s="3"/>
      <c r="C24" s="31" t="s">
        <v>55</v>
      </c>
      <c r="D24" s="31"/>
      <c r="E24" s="31"/>
      <c r="F24" s="31"/>
      <c r="Y24" s="22"/>
    </row>
    <row r="25" spans="1:25">
      <c r="A25" s="42" t="s">
        <v>56</v>
      </c>
      <c r="B25" s="2" t="s">
        <v>28</v>
      </c>
      <c r="C25" s="5" t="s">
        <v>57</v>
      </c>
      <c r="D25" s="5" t="s">
        <v>58</v>
      </c>
      <c r="E25" s="5" t="s">
        <v>59</v>
      </c>
      <c r="F25" s="5" t="s">
        <v>60</v>
      </c>
      <c r="Y25" s="22"/>
    </row>
    <row r="26" spans="1:25">
      <c r="A26" s="42"/>
      <c r="B26" s="2" t="s">
        <v>33</v>
      </c>
      <c r="C26" s="6">
        <v>1</v>
      </c>
      <c r="D26" s="6">
        <v>2200</v>
      </c>
      <c r="E26" s="6">
        <v>22000</v>
      </c>
      <c r="F26" s="6">
        <v>47000</v>
      </c>
      <c r="Y26" s="22"/>
    </row>
    <row r="27" spans="1:25">
      <c r="A27" s="42"/>
      <c r="B27" s="2" t="s">
        <v>34</v>
      </c>
      <c r="C27" s="8">
        <v>1</v>
      </c>
      <c r="D27" s="8">
        <v>2200</v>
      </c>
      <c r="E27" s="8">
        <v>22000</v>
      </c>
      <c r="F27" s="8">
        <v>47000</v>
      </c>
      <c r="Y27" s="22"/>
    </row>
    <row r="28" spans="1:25">
      <c r="A28" s="3"/>
      <c r="Y28" s="22"/>
    </row>
    <row r="29" spans="1:25">
      <c r="A29" s="3"/>
      <c r="Y29" s="22"/>
    </row>
    <row r="30" spans="1:25">
      <c r="A30" s="42" t="s">
        <v>61</v>
      </c>
      <c r="C30" s="2" t="s">
        <v>1</v>
      </c>
      <c r="D30" s="2" t="s">
        <v>2</v>
      </c>
      <c r="E30" s="2" t="s">
        <v>3</v>
      </c>
      <c r="F30" s="2" t="s">
        <v>4</v>
      </c>
      <c r="G30" s="2" t="s">
        <v>5</v>
      </c>
      <c r="H30" s="2" t="s">
        <v>6</v>
      </c>
      <c r="I30" s="2" t="s">
        <v>7</v>
      </c>
      <c r="J30" s="2" t="s">
        <v>8</v>
      </c>
      <c r="K30" s="2" t="s">
        <v>9</v>
      </c>
      <c r="L30" s="2" t="s">
        <v>10</v>
      </c>
      <c r="M30" s="2" t="s">
        <v>11</v>
      </c>
      <c r="N30" s="2" t="s">
        <v>12</v>
      </c>
      <c r="O30" s="2" t="s">
        <v>13</v>
      </c>
      <c r="P30" s="2" t="s">
        <v>14</v>
      </c>
      <c r="Q30" s="2" t="s">
        <v>15</v>
      </c>
      <c r="R30" s="2" t="s">
        <v>16</v>
      </c>
      <c r="S30" s="2" t="s">
        <v>17</v>
      </c>
      <c r="T30" s="2" t="s">
        <v>18</v>
      </c>
      <c r="U30" s="2" t="s">
        <v>19</v>
      </c>
      <c r="V30" s="2" t="s">
        <v>20</v>
      </c>
      <c r="W30" s="2" t="s">
        <v>21</v>
      </c>
      <c r="X30" s="2" t="s">
        <v>22</v>
      </c>
      <c r="Y30" s="22" t="s">
        <v>23</v>
      </c>
    </row>
    <row r="31" spans="1:25">
      <c r="A31" s="42"/>
      <c r="B31" s="2" t="s">
        <v>24</v>
      </c>
      <c r="C31" s="9">
        <f>C9-(C10-C4)/C5*C32</f>
        <v>-0.13973314606741599</v>
      </c>
      <c r="D31" s="9">
        <f>D9-(D10-D4)/D5*D32</f>
        <v>17.963081481481399</v>
      </c>
      <c r="E31" s="9">
        <f>E9-(E10-E4)/E5*E32</f>
        <v>204.126985515169</v>
      </c>
      <c r="F31" s="9">
        <f>C15-(C16-F4)/F5*F32</f>
        <v>-14.2207547169811</v>
      </c>
      <c r="G31" s="9">
        <f>D15-(D16-G4)/G5*G32</f>
        <v>-9.4199999999999893</v>
      </c>
      <c r="H31" s="9">
        <f>E15-(E16-H4)/H5*H32</f>
        <v>-1054.5816853932599</v>
      </c>
      <c r="I31" s="9">
        <f t="shared" ref="I31:S31" si="0">C20-(C21-I4)/I5*I32</f>
        <v>-6.2</v>
      </c>
      <c r="J31" s="9">
        <f t="shared" si="0"/>
        <v>1.98019801980198</v>
      </c>
      <c r="K31" s="9">
        <f t="shared" si="0"/>
        <v>-15.183246073298401</v>
      </c>
      <c r="L31" s="9">
        <f t="shared" si="0"/>
        <v>36.295369211514398</v>
      </c>
      <c r="M31" s="9">
        <f t="shared" si="0"/>
        <v>-47.6190476190475</v>
      </c>
      <c r="N31" s="9">
        <f t="shared" si="0"/>
        <v>-246.37681159420299</v>
      </c>
      <c r="O31" s="9">
        <f t="shared" si="0"/>
        <v>900.90090090090098</v>
      </c>
      <c r="P31" s="9">
        <f t="shared" si="0"/>
        <v>9174.3119266055</v>
      </c>
      <c r="Q31" s="9">
        <f t="shared" si="0"/>
        <v>-89808.274470232005</v>
      </c>
      <c r="R31" s="9">
        <f t="shared" si="0"/>
        <v>-10011.0121133253</v>
      </c>
      <c r="S31" s="9">
        <f t="shared" si="0"/>
        <v>-14827586.206896599</v>
      </c>
      <c r="T31" s="9">
        <f>C26-(C27-T4)/T5*T32</f>
        <v>0</v>
      </c>
      <c r="U31" s="9">
        <f>D26-(D27-U4)/U5*U32</f>
        <v>0</v>
      </c>
      <c r="V31" s="9">
        <f>E26-(E27-V4)/V5*V32</f>
        <v>0</v>
      </c>
      <c r="W31" s="21">
        <v>0</v>
      </c>
      <c r="X31" s="21">
        <v>0</v>
      </c>
      <c r="Y31" s="23">
        <v>0</v>
      </c>
    </row>
    <row r="32" spans="1:25">
      <c r="A32" s="42"/>
      <c r="B32" s="2" t="s">
        <v>25</v>
      </c>
      <c r="C32" s="9">
        <f>(D9-C9)/((D10-C4)/C5-(C10-C4)/C5)</f>
        <v>1.06321629213483</v>
      </c>
      <c r="D32" s="9">
        <f>(E9-D9)/((E10-D4)/D5-(D10-D4)/D5)</f>
        <v>1.00103209876543</v>
      </c>
      <c r="E32" s="9">
        <f>(F9-E9)/((F10-E4)/E5-(E10-E4)/E5)</f>
        <v>0.97391637059305802</v>
      </c>
      <c r="F32" s="9">
        <f>(D15-C15)/((D16-F4)/F5-(C16-F4)/F5)</f>
        <v>0.96603773584905706</v>
      </c>
      <c r="G32" s="9">
        <f>(E15-D15)/((E16-G4)/G5-(D16-G4)/G5)</f>
        <v>0.928181818181818</v>
      </c>
      <c r="H32" s="9">
        <f>(F15-E15)/((F16-H4)/H5-(E16-H4)/H5)</f>
        <v>1.0152808988763999</v>
      </c>
      <c r="I32" s="9">
        <f t="shared" ref="I32:S32" si="1">(D20-C20)/((D21-I4)/I5-(C21-I4)/I5)</f>
        <v>1.8</v>
      </c>
      <c r="J32" s="9">
        <f t="shared" si="1"/>
        <v>0.89108910891089099</v>
      </c>
      <c r="K32" s="9">
        <f t="shared" si="1"/>
        <v>1.04712041884817</v>
      </c>
      <c r="L32" s="9">
        <f t="shared" si="1"/>
        <v>0.87609511889862302</v>
      </c>
      <c r="M32" s="9">
        <f t="shared" si="1"/>
        <v>0.952380952380952</v>
      </c>
      <c r="N32" s="9">
        <f t="shared" si="1"/>
        <v>1.01449275362319</v>
      </c>
      <c r="O32" s="9">
        <f t="shared" si="1"/>
        <v>0.90090090090090102</v>
      </c>
      <c r="P32" s="9">
        <f t="shared" si="1"/>
        <v>0.82568807339449501</v>
      </c>
      <c r="Q32" s="9">
        <f t="shared" si="1"/>
        <v>0.90817356205852695</v>
      </c>
      <c r="R32" s="9">
        <f t="shared" si="1"/>
        <v>0.90099109019921897</v>
      </c>
      <c r="S32" s="9">
        <f t="shared" si="1"/>
        <v>1.0344827586206899</v>
      </c>
      <c r="T32" s="9">
        <f>(D26-C26)/((D27-T4)/T5-(C27-T4)/T5)</f>
        <v>1</v>
      </c>
      <c r="U32" s="9">
        <f>(E26-D26)/((E27-U4)/U5-(D27-U4)/U5)</f>
        <v>1</v>
      </c>
      <c r="V32" s="9">
        <f>(F26-E26)/((F27-V4)/V5-(E27-V4)/V5)</f>
        <v>1</v>
      </c>
      <c r="W32" s="21">
        <v>1</v>
      </c>
      <c r="X32" s="21">
        <v>1</v>
      </c>
      <c r="Y32" s="23">
        <v>1</v>
      </c>
    </row>
    <row r="33" spans="1:25">
      <c r="A33" s="3"/>
      <c r="Y33" s="22"/>
    </row>
    <row r="34" spans="1:25">
      <c r="A34" s="3"/>
      <c r="Y34" s="22"/>
    </row>
    <row r="35" spans="1:25">
      <c r="A35" s="42" t="s">
        <v>62</v>
      </c>
      <c r="B35" s="2" t="s">
        <v>63</v>
      </c>
      <c r="C35" s="10">
        <f>D10</f>
        <v>360</v>
      </c>
      <c r="D35" s="10">
        <f>E10</f>
        <v>4410</v>
      </c>
      <c r="E35" s="10">
        <f>F10</f>
        <v>41000</v>
      </c>
      <c r="F35" s="10">
        <f t="shared" ref="F35:H35" si="2">D16</f>
        <v>110</v>
      </c>
      <c r="G35" s="10">
        <f t="shared" si="2"/>
        <v>11000</v>
      </c>
      <c r="H35" s="10">
        <f t="shared" si="2"/>
        <v>990000</v>
      </c>
      <c r="I35" s="10">
        <f>C21</f>
        <v>4</v>
      </c>
      <c r="J35" s="10">
        <f>D21</f>
        <v>9</v>
      </c>
      <c r="K35" s="10">
        <f t="shared" ref="K35:P35" si="3">E21</f>
        <v>110</v>
      </c>
      <c r="L35" s="10">
        <f t="shared" si="3"/>
        <v>301</v>
      </c>
      <c r="M35" s="10">
        <f t="shared" si="3"/>
        <v>1100</v>
      </c>
      <c r="N35" s="10">
        <f t="shared" si="3"/>
        <v>3200</v>
      </c>
      <c r="O35" s="10">
        <f t="shared" si="3"/>
        <v>10100</v>
      </c>
      <c r="P35" s="10">
        <f t="shared" si="3"/>
        <v>110000</v>
      </c>
      <c r="Q35" s="10">
        <v>11110000</v>
      </c>
      <c r="R35" s="10">
        <f>L21</f>
        <v>11110000</v>
      </c>
      <c r="S35" s="10">
        <f>N21</f>
        <v>401000000</v>
      </c>
      <c r="T35" s="10">
        <f>C27</f>
        <v>1</v>
      </c>
      <c r="U35" s="10">
        <f>D27</f>
        <v>2200</v>
      </c>
      <c r="V35" s="10">
        <f>E27</f>
        <v>22000</v>
      </c>
      <c r="W35" s="1"/>
      <c r="X35" s="1"/>
      <c r="Y35" s="24"/>
    </row>
    <row r="36" spans="1:25">
      <c r="A36" s="42"/>
      <c r="B36" s="2" t="s">
        <v>64</v>
      </c>
      <c r="C36" s="10">
        <f t="shared" ref="C36:V36" si="4">(C35-C4)/C5*C32+C31</f>
        <v>370</v>
      </c>
      <c r="D36" s="10">
        <f t="shared" si="4"/>
        <v>4400</v>
      </c>
      <c r="E36" s="10">
        <f t="shared" si="4"/>
        <v>40000</v>
      </c>
      <c r="F36" s="10">
        <f t="shared" si="4"/>
        <v>100</v>
      </c>
      <c r="G36" s="10">
        <f t="shared" si="4"/>
        <v>10000</v>
      </c>
      <c r="H36" s="10">
        <f t="shared" si="4"/>
        <v>1000000</v>
      </c>
      <c r="I36" s="10">
        <f t="shared" si="4"/>
        <v>1</v>
      </c>
      <c r="J36" s="10">
        <f t="shared" si="4"/>
        <v>10</v>
      </c>
      <c r="K36" s="10">
        <f t="shared" si="4"/>
        <v>100</v>
      </c>
      <c r="L36" s="10">
        <f t="shared" si="4"/>
        <v>300</v>
      </c>
      <c r="M36" s="10">
        <f t="shared" si="4"/>
        <v>1000</v>
      </c>
      <c r="N36" s="10">
        <f t="shared" si="4"/>
        <v>3000</v>
      </c>
      <c r="O36" s="10">
        <f t="shared" si="4"/>
        <v>10000</v>
      </c>
      <c r="P36" s="10">
        <f t="shared" si="4"/>
        <v>100000</v>
      </c>
      <c r="Q36" s="10">
        <f t="shared" si="4"/>
        <v>10000000</v>
      </c>
      <c r="R36" s="10">
        <f t="shared" si="4"/>
        <v>10000000</v>
      </c>
      <c r="S36" s="10">
        <f t="shared" si="4"/>
        <v>400000000</v>
      </c>
      <c r="T36" s="10">
        <f t="shared" si="4"/>
        <v>1</v>
      </c>
      <c r="U36" s="10">
        <f t="shared" si="4"/>
        <v>2200</v>
      </c>
      <c r="V36" s="10">
        <f t="shared" si="4"/>
        <v>22000</v>
      </c>
      <c r="W36" s="1"/>
      <c r="X36" s="1"/>
      <c r="Y36" s="24"/>
    </row>
    <row r="37" spans="1:25">
      <c r="A37" s="3"/>
      <c r="Y37" s="22"/>
    </row>
    <row r="38" spans="1:25">
      <c r="A38" s="3"/>
      <c r="Y38" s="22"/>
    </row>
    <row r="39" spans="1:25">
      <c r="A39" s="3"/>
      <c r="B39" s="11" t="s">
        <v>65</v>
      </c>
      <c r="C39" s="32" t="s">
        <v>66</v>
      </c>
      <c r="D39" s="32"/>
      <c r="E39" s="32"/>
      <c r="F39" s="32"/>
      <c r="Y39" s="22"/>
    </row>
    <row r="40" spans="1:25">
      <c r="A40" s="3"/>
      <c r="B40" s="12"/>
      <c r="C40" s="49" t="s">
        <v>67</v>
      </c>
      <c r="D40" s="49"/>
      <c r="E40" s="49"/>
      <c r="F40" s="49"/>
      <c r="Y40" s="22"/>
    </row>
    <row r="41" spans="1:25">
      <c r="A41" s="3"/>
      <c r="B41" s="13"/>
      <c r="C41" s="49" t="s">
        <v>68</v>
      </c>
      <c r="D41" s="49"/>
      <c r="E41" s="49"/>
      <c r="F41" s="49"/>
      <c r="Y41" s="22"/>
    </row>
    <row r="42" spans="1:25">
      <c r="A42" s="3"/>
      <c r="B42" s="14"/>
      <c r="C42" s="30" t="s">
        <v>69</v>
      </c>
      <c r="D42" s="30"/>
      <c r="E42" s="30"/>
      <c r="F42" s="30"/>
      <c r="Y42" s="22"/>
    </row>
    <row r="43" spans="1:25">
      <c r="A43" s="3"/>
      <c r="B43" s="15"/>
      <c r="C43" s="30" t="s">
        <v>70</v>
      </c>
      <c r="D43" s="30"/>
      <c r="E43" s="30"/>
      <c r="F43" s="30"/>
      <c r="Y43" s="22"/>
    </row>
    <row r="44" spans="1:25">
      <c r="A44" s="3"/>
      <c r="B44" s="16"/>
      <c r="C44" s="30" t="s">
        <v>71</v>
      </c>
      <c r="D44" s="30"/>
      <c r="E44" s="30"/>
      <c r="F44" s="30"/>
      <c r="Y44" s="22"/>
    </row>
    <row r="45" spans="1:25">
      <c r="A45" s="3"/>
      <c r="B45" s="17"/>
      <c r="C45" s="30" t="s">
        <v>72</v>
      </c>
      <c r="D45" s="30"/>
      <c r="E45" s="30"/>
      <c r="F45" s="30"/>
      <c r="Y45" s="22"/>
    </row>
    <row r="46" spans="1:25">
      <c r="A46" s="3"/>
      <c r="Y46" s="22"/>
    </row>
    <row r="47" spans="1:25">
      <c r="A47" s="3"/>
      <c r="B47" s="43" t="s">
        <v>73</v>
      </c>
      <c r="C47" s="44"/>
      <c r="D47" s="44"/>
      <c r="E47" s="44"/>
      <c r="F47" s="45"/>
      <c r="Y47" s="22"/>
    </row>
    <row r="48" spans="1:25">
      <c r="A48" s="3"/>
      <c r="B48" s="46" t="s">
        <v>74</v>
      </c>
      <c r="C48" s="47"/>
      <c r="D48" s="47"/>
      <c r="E48" s="47"/>
      <c r="F48" s="48"/>
      <c r="Y48" s="22"/>
    </row>
    <row r="49" spans="1:25">
      <c r="A49" s="3"/>
      <c r="B49" s="46" t="s">
        <v>75</v>
      </c>
      <c r="C49" s="47"/>
      <c r="D49" s="47"/>
      <c r="E49" s="47"/>
      <c r="F49" s="48"/>
      <c r="Y49" s="22"/>
    </row>
    <row r="50" spans="1:25">
      <c r="A50" s="3"/>
      <c r="B50" s="46" t="s">
        <v>76</v>
      </c>
      <c r="C50" s="47"/>
      <c r="D50" s="47"/>
      <c r="E50" s="47"/>
      <c r="F50" s="48"/>
      <c r="Y50" s="22"/>
    </row>
    <row r="51" spans="1:25">
      <c r="A51" s="3"/>
      <c r="B51" s="39" t="s">
        <v>77</v>
      </c>
      <c r="C51" s="40"/>
      <c r="D51" s="40"/>
      <c r="E51" s="40"/>
      <c r="F51" s="41"/>
      <c r="Y51" s="22"/>
    </row>
    <row r="52" spans="1:25">
      <c r="A52" s="1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25"/>
    </row>
  </sheetData>
  <sheetProtection password="E753" sheet="1" objects="1" scenarios="1"/>
  <mergeCells count="24">
    <mergeCell ref="A1:Y2"/>
    <mergeCell ref="B51:F51"/>
    <mergeCell ref="A3:A5"/>
    <mergeCell ref="A8:A10"/>
    <mergeCell ref="A14:A16"/>
    <mergeCell ref="A18:A21"/>
    <mergeCell ref="A25:A27"/>
    <mergeCell ref="A30:A32"/>
    <mergeCell ref="A35:A36"/>
    <mergeCell ref="C45:F45"/>
    <mergeCell ref="B47:F47"/>
    <mergeCell ref="B48:F48"/>
    <mergeCell ref="B49:F49"/>
    <mergeCell ref="B50:F50"/>
    <mergeCell ref="C40:F40"/>
    <mergeCell ref="C41:F41"/>
    <mergeCell ref="C42:F42"/>
    <mergeCell ref="C43:F43"/>
    <mergeCell ref="C44:F44"/>
    <mergeCell ref="C7:F7"/>
    <mergeCell ref="C13:F13"/>
    <mergeCell ref="C18:N18"/>
    <mergeCell ref="C24:F24"/>
    <mergeCell ref="C39:F39"/>
  </mergeCells>
  <phoneticPr fontId="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Y52"/>
  <sheetViews>
    <sheetView topLeftCell="A16" zoomScale="75" zoomScaleNormal="75" workbookViewId="0">
      <selection activeCell="G32" sqref="G32"/>
    </sheetView>
  </sheetViews>
  <sheetFormatPr defaultColWidth="9" defaultRowHeight="17.25"/>
  <cols>
    <col min="1" max="1" width="13.125" style="28" customWidth="1"/>
    <col min="2" max="2" width="17.25" style="2" customWidth="1"/>
    <col min="3" max="4" width="9.125" style="2" bestFit="1" customWidth="1"/>
    <col min="5" max="5" width="10.125" style="2" bestFit="1" customWidth="1"/>
    <col min="6" max="6" width="11.75" style="2" bestFit="1" customWidth="1"/>
    <col min="7" max="7" width="9.125" style="2" bestFit="1" customWidth="1"/>
    <col min="8" max="8" width="12.625" style="2" bestFit="1" customWidth="1"/>
    <col min="9" max="9" width="10.625" style="2" customWidth="1"/>
    <col min="10" max="10" width="10.125" style="2" bestFit="1" customWidth="1"/>
    <col min="11" max="11" width="11.75" style="2" bestFit="1" customWidth="1"/>
    <col min="12" max="12" width="13" style="2" bestFit="1" customWidth="1"/>
    <col min="13" max="14" width="14.125" style="2" customWidth="1"/>
    <col min="15" max="15" width="10.125" style="2" bestFit="1" customWidth="1"/>
    <col min="16" max="16" width="11.75" style="2" bestFit="1" customWidth="1"/>
    <col min="17" max="18" width="13.75" style="2" bestFit="1" customWidth="1"/>
    <col min="19" max="19" width="17.5" style="2" customWidth="1"/>
    <col min="20" max="20" width="9.125" style="2" bestFit="1" customWidth="1"/>
    <col min="21" max="21" width="12" style="2" customWidth="1"/>
    <col min="22" max="23" width="9.125" style="2" bestFit="1" customWidth="1"/>
    <col min="24" max="16384" width="9" style="2"/>
  </cols>
  <sheetData>
    <row r="1" spans="1:25">
      <c r="A1" s="33" t="s">
        <v>78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5"/>
    </row>
    <row r="2" spans="1:25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8"/>
    </row>
    <row r="3" spans="1:25">
      <c r="A3" s="50" t="s">
        <v>87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  <c r="R3" s="2" t="s">
        <v>16</v>
      </c>
      <c r="S3" s="2" t="s">
        <v>17</v>
      </c>
      <c r="T3" s="2" t="s">
        <v>18</v>
      </c>
      <c r="U3" s="2" t="s">
        <v>19</v>
      </c>
      <c r="V3" s="2" t="s">
        <v>20</v>
      </c>
      <c r="W3" s="2" t="s">
        <v>21</v>
      </c>
      <c r="X3" s="2" t="s">
        <v>22</v>
      </c>
      <c r="Y3" s="22" t="s">
        <v>23</v>
      </c>
    </row>
    <row r="4" spans="1:25">
      <c r="A4" s="50"/>
      <c r="B4" s="2" t="s">
        <v>24</v>
      </c>
      <c r="C4" s="4">
        <v>-1.0129999999999999</v>
      </c>
      <c r="D4" s="4">
        <v>6.2160000000000002</v>
      </c>
      <c r="E4" s="4">
        <v>97.444000000000003</v>
      </c>
      <c r="F4" s="4">
        <v>-11.074</v>
      </c>
      <c r="G4" s="4">
        <v>-10.362</v>
      </c>
      <c r="H4" s="4">
        <v>68.247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21">
        <v>0</v>
      </c>
      <c r="X4" s="21">
        <v>0</v>
      </c>
      <c r="Y4" s="23">
        <v>0</v>
      </c>
    </row>
    <row r="5" spans="1:25">
      <c r="A5" s="50"/>
      <c r="B5" s="2" t="s">
        <v>25</v>
      </c>
      <c r="C5" s="4">
        <v>1.0369999999999999</v>
      </c>
      <c r="D5" s="4">
        <v>1.006</v>
      </c>
      <c r="E5" s="4">
        <v>1.0009999999999999</v>
      </c>
      <c r="F5" s="4">
        <v>1.024</v>
      </c>
      <c r="G5" s="4">
        <v>1.0209999999999999</v>
      </c>
      <c r="H5" s="4">
        <v>1.004</v>
      </c>
      <c r="I5" s="4">
        <v>1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>
        <v>1</v>
      </c>
      <c r="T5" s="4">
        <v>1</v>
      </c>
      <c r="U5" s="4">
        <v>1</v>
      </c>
      <c r="V5" s="4">
        <v>1</v>
      </c>
      <c r="W5" s="21">
        <v>1</v>
      </c>
      <c r="X5" s="21">
        <v>1</v>
      </c>
      <c r="Y5" s="23">
        <v>1</v>
      </c>
    </row>
    <row r="6" spans="1:25">
      <c r="A6" s="26"/>
      <c r="Y6" s="22"/>
    </row>
    <row r="7" spans="1:25">
      <c r="A7" s="26"/>
      <c r="C7" s="31" t="s">
        <v>88</v>
      </c>
      <c r="D7" s="31"/>
      <c r="E7" s="31"/>
      <c r="F7" s="31"/>
      <c r="Y7" s="22"/>
    </row>
    <row r="8" spans="1:25">
      <c r="A8" s="50" t="s">
        <v>79</v>
      </c>
      <c r="B8" s="2" t="s">
        <v>80</v>
      </c>
      <c r="C8" s="5" t="s">
        <v>29</v>
      </c>
      <c r="D8" s="5" t="s">
        <v>30</v>
      </c>
      <c r="E8" s="5" t="s">
        <v>31</v>
      </c>
      <c r="F8" s="5" t="s">
        <v>32</v>
      </c>
      <c r="J8" s="20"/>
      <c r="Y8" s="22"/>
    </row>
    <row r="9" spans="1:25">
      <c r="A9" s="50"/>
      <c r="B9" s="2" t="s">
        <v>81</v>
      </c>
      <c r="C9" s="6">
        <v>5</v>
      </c>
      <c r="D9" s="6">
        <v>370</v>
      </c>
      <c r="E9" s="6">
        <v>4400</v>
      </c>
      <c r="F9" s="6">
        <v>40000</v>
      </c>
      <c r="H9" s="7"/>
      <c r="Y9" s="22"/>
    </row>
    <row r="10" spans="1:25">
      <c r="A10" s="50"/>
      <c r="B10" s="2" t="s">
        <v>82</v>
      </c>
      <c r="C10" s="8">
        <v>4</v>
      </c>
      <c r="D10" s="8">
        <v>360</v>
      </c>
      <c r="E10" s="8">
        <v>4410</v>
      </c>
      <c r="F10" s="8">
        <v>41000</v>
      </c>
      <c r="Y10" s="22"/>
    </row>
    <row r="11" spans="1:25">
      <c r="A11" s="26"/>
      <c r="Y11" s="22"/>
    </row>
    <row r="12" spans="1:25">
      <c r="A12" s="26"/>
      <c r="Y12" s="22"/>
    </row>
    <row r="13" spans="1:25">
      <c r="A13" s="26"/>
      <c r="C13" s="31" t="s">
        <v>89</v>
      </c>
      <c r="D13" s="31"/>
      <c r="E13" s="31"/>
      <c r="F13" s="31"/>
      <c r="Y13" s="22"/>
    </row>
    <row r="14" spans="1:25">
      <c r="A14" s="50" t="s">
        <v>83</v>
      </c>
      <c r="B14" s="2" t="s">
        <v>80</v>
      </c>
      <c r="C14" s="5" t="s">
        <v>37</v>
      </c>
      <c r="D14" s="5" t="s">
        <v>38</v>
      </c>
      <c r="E14" s="5" t="s">
        <v>39</v>
      </c>
      <c r="F14" s="5" t="s">
        <v>40</v>
      </c>
      <c r="Y14" s="22"/>
    </row>
    <row r="15" spans="1:25">
      <c r="A15" s="50"/>
      <c r="B15" s="2" t="s">
        <v>81</v>
      </c>
      <c r="C15" s="6">
        <v>0</v>
      </c>
      <c r="D15" s="6">
        <v>100</v>
      </c>
      <c r="E15" s="6">
        <v>10000</v>
      </c>
      <c r="F15" s="6">
        <v>1000000</v>
      </c>
      <c r="Y15" s="22"/>
    </row>
    <row r="16" spans="1:25">
      <c r="A16" s="50"/>
      <c r="B16" s="2" t="s">
        <v>82</v>
      </c>
      <c r="C16" s="8">
        <v>4</v>
      </c>
      <c r="D16" s="8">
        <v>110</v>
      </c>
      <c r="E16" s="8">
        <v>11000</v>
      </c>
      <c r="F16" s="8">
        <v>990000</v>
      </c>
      <c r="Y16" s="22"/>
    </row>
    <row r="17" spans="1:25">
      <c r="A17" s="26"/>
      <c r="Y17" s="22"/>
    </row>
    <row r="18" spans="1:25">
      <c r="A18" s="50" t="s">
        <v>84</v>
      </c>
      <c r="C18" s="31" t="s">
        <v>107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Y18" s="22"/>
    </row>
    <row r="19" spans="1:25">
      <c r="A19" s="50"/>
      <c r="B19" s="2" t="s">
        <v>80</v>
      </c>
      <c r="C19" s="5" t="s">
        <v>43</v>
      </c>
      <c r="D19" s="5" t="s">
        <v>44</v>
      </c>
      <c r="E19" s="5" t="s">
        <v>45</v>
      </c>
      <c r="F19" s="5" t="s">
        <v>46</v>
      </c>
      <c r="G19" s="5" t="s">
        <v>47</v>
      </c>
      <c r="H19" s="5" t="s">
        <v>48</v>
      </c>
      <c r="I19" s="5" t="s">
        <v>49</v>
      </c>
      <c r="J19" s="5" t="s">
        <v>50</v>
      </c>
      <c r="K19" s="5" t="s">
        <v>51</v>
      </c>
      <c r="L19" s="5" t="s">
        <v>52</v>
      </c>
      <c r="M19" s="5" t="s">
        <v>53</v>
      </c>
      <c r="N19" s="5" t="s">
        <v>54</v>
      </c>
      <c r="Y19" s="22"/>
    </row>
    <row r="20" spans="1:25" s="1" customFormat="1">
      <c r="A20" s="50"/>
      <c r="B20" s="2" t="s">
        <v>81</v>
      </c>
      <c r="C20" s="6">
        <v>1</v>
      </c>
      <c r="D20" s="6">
        <v>10</v>
      </c>
      <c r="E20" s="6">
        <v>100</v>
      </c>
      <c r="F20" s="6">
        <v>300</v>
      </c>
      <c r="G20" s="6">
        <v>1000</v>
      </c>
      <c r="H20" s="6">
        <v>3000</v>
      </c>
      <c r="I20" s="6">
        <v>10000</v>
      </c>
      <c r="J20" s="6">
        <v>100000</v>
      </c>
      <c r="K20" s="6">
        <v>1000000</v>
      </c>
      <c r="L20" s="6">
        <v>10000000</v>
      </c>
      <c r="M20" s="6">
        <v>100000000</v>
      </c>
      <c r="N20" s="6">
        <v>400000000</v>
      </c>
      <c r="Y20" s="24"/>
    </row>
    <row r="21" spans="1:25" s="1" customFormat="1">
      <c r="A21" s="50"/>
      <c r="B21" s="2" t="s">
        <v>82</v>
      </c>
      <c r="C21" s="8">
        <v>4</v>
      </c>
      <c r="D21" s="8">
        <v>9</v>
      </c>
      <c r="E21" s="8">
        <v>110</v>
      </c>
      <c r="F21" s="8">
        <v>301</v>
      </c>
      <c r="G21" s="8">
        <v>1100</v>
      </c>
      <c r="H21" s="8">
        <v>3200</v>
      </c>
      <c r="I21" s="8">
        <v>10100</v>
      </c>
      <c r="J21" s="8">
        <v>110000</v>
      </c>
      <c r="K21" s="8">
        <v>1200000</v>
      </c>
      <c r="L21" s="8">
        <v>11110000</v>
      </c>
      <c r="M21" s="8">
        <v>111000000</v>
      </c>
      <c r="N21" s="8">
        <v>401000000</v>
      </c>
      <c r="Y21" s="24"/>
    </row>
    <row r="22" spans="1:25">
      <c r="A22" s="26"/>
      <c r="Y22" s="22"/>
    </row>
    <row r="23" spans="1:25">
      <c r="A23" s="26"/>
      <c r="Y23" s="22"/>
    </row>
    <row r="24" spans="1:25">
      <c r="A24" s="26"/>
      <c r="C24" s="31" t="s">
        <v>90</v>
      </c>
      <c r="D24" s="31"/>
      <c r="E24" s="31"/>
      <c r="F24" s="31"/>
      <c r="Y24" s="22"/>
    </row>
    <row r="25" spans="1:25">
      <c r="A25" s="50" t="s">
        <v>85</v>
      </c>
      <c r="B25" s="2" t="s">
        <v>80</v>
      </c>
      <c r="C25" s="5" t="s">
        <v>57</v>
      </c>
      <c r="D25" s="5" t="s">
        <v>58</v>
      </c>
      <c r="E25" s="5" t="s">
        <v>59</v>
      </c>
      <c r="F25" s="5" t="s">
        <v>60</v>
      </c>
      <c r="Y25" s="22"/>
    </row>
    <row r="26" spans="1:25">
      <c r="A26" s="50"/>
      <c r="B26" s="2" t="s">
        <v>81</v>
      </c>
      <c r="C26" s="6">
        <v>1</v>
      </c>
      <c r="D26" s="6">
        <v>2200</v>
      </c>
      <c r="E26" s="6">
        <v>22000</v>
      </c>
      <c r="F26" s="6">
        <v>47000</v>
      </c>
      <c r="Y26" s="22"/>
    </row>
    <row r="27" spans="1:25">
      <c r="A27" s="50"/>
      <c r="B27" s="2" t="s">
        <v>82</v>
      </c>
      <c r="C27" s="8">
        <v>1</v>
      </c>
      <c r="D27" s="8">
        <v>2200</v>
      </c>
      <c r="E27" s="8">
        <v>22000</v>
      </c>
      <c r="F27" s="8">
        <v>47000</v>
      </c>
      <c r="Y27" s="22"/>
    </row>
    <row r="28" spans="1:25">
      <c r="A28" s="26"/>
      <c r="Y28" s="22"/>
    </row>
    <row r="29" spans="1:25">
      <c r="A29" s="26"/>
      <c r="Y29" s="22"/>
    </row>
    <row r="30" spans="1:25">
      <c r="A30" s="50" t="s">
        <v>86</v>
      </c>
      <c r="C30" s="2" t="s">
        <v>1</v>
      </c>
      <c r="D30" s="2" t="s">
        <v>2</v>
      </c>
      <c r="E30" s="2" t="s">
        <v>3</v>
      </c>
      <c r="F30" s="2" t="s">
        <v>4</v>
      </c>
      <c r="G30" s="2" t="s">
        <v>5</v>
      </c>
      <c r="H30" s="2" t="s">
        <v>6</v>
      </c>
      <c r="I30" s="2" t="s">
        <v>7</v>
      </c>
      <c r="J30" s="2" t="s">
        <v>8</v>
      </c>
      <c r="K30" s="2" t="s">
        <v>9</v>
      </c>
      <c r="L30" s="2" t="s">
        <v>10</v>
      </c>
      <c r="M30" s="2" t="s">
        <v>11</v>
      </c>
      <c r="N30" s="2" t="s">
        <v>12</v>
      </c>
      <c r="O30" s="2" t="s">
        <v>13</v>
      </c>
      <c r="P30" s="2" t="s">
        <v>14</v>
      </c>
      <c r="Q30" s="2" t="s">
        <v>15</v>
      </c>
      <c r="R30" s="2" t="s">
        <v>16</v>
      </c>
      <c r="S30" s="2" t="s">
        <v>17</v>
      </c>
      <c r="T30" s="2" t="s">
        <v>18</v>
      </c>
      <c r="U30" s="2" t="s">
        <v>19</v>
      </c>
      <c r="V30" s="2" t="s">
        <v>20</v>
      </c>
      <c r="W30" s="2" t="s">
        <v>21</v>
      </c>
      <c r="X30" s="2" t="s">
        <v>22</v>
      </c>
      <c r="Y30" s="22" t="s">
        <v>23</v>
      </c>
    </row>
    <row r="31" spans="1:25">
      <c r="A31" s="50"/>
      <c r="B31" s="2" t="s">
        <v>24</v>
      </c>
      <c r="C31" s="9">
        <f>C9-(C10-C4)/C5*C32</f>
        <v>-0.13973314606741649</v>
      </c>
      <c r="D31" s="9">
        <f>D9-(D10-D4)/D5*D32</f>
        <v>17.963081481481424</v>
      </c>
      <c r="E31" s="9">
        <f>E9-(E10-E4)/E5*E32</f>
        <v>204.1269855151686</v>
      </c>
      <c r="F31" s="9">
        <f>C15-(C16-F4)/F5*F32</f>
        <v>-14.220754716981132</v>
      </c>
      <c r="G31" s="9">
        <f>D15-(D16-G4)/G5*G32</f>
        <v>-9.4199999999999875</v>
      </c>
      <c r="H31" s="9">
        <f>E15-(E16-H4)/H5*H32</f>
        <v>-1054.5816853932592</v>
      </c>
      <c r="I31" s="9">
        <f t="shared" ref="I31:S31" si="0">C20-(C21-I4)/I5*I32</f>
        <v>-6.2</v>
      </c>
      <c r="J31" s="9">
        <f t="shared" si="0"/>
        <v>1.9801980198019802</v>
      </c>
      <c r="K31" s="9">
        <f t="shared" si="0"/>
        <v>-15.183246073298434</v>
      </c>
      <c r="L31" s="9">
        <f t="shared" si="0"/>
        <v>36.295369211514412</v>
      </c>
      <c r="M31" s="9">
        <f t="shared" si="0"/>
        <v>-47.619047619047478</v>
      </c>
      <c r="N31" s="9">
        <f t="shared" si="0"/>
        <v>-246.37681159420299</v>
      </c>
      <c r="O31" s="9">
        <f t="shared" si="0"/>
        <v>900.90090090090052</v>
      </c>
      <c r="P31" s="9">
        <f t="shared" si="0"/>
        <v>9174.3119266055</v>
      </c>
      <c r="Q31" s="9">
        <f t="shared" si="0"/>
        <v>-89808.274470231961</v>
      </c>
      <c r="R31" s="9">
        <f t="shared" si="0"/>
        <v>-10011.012113325298</v>
      </c>
      <c r="S31" s="9">
        <f t="shared" si="0"/>
        <v>-14827586.206896558</v>
      </c>
      <c r="T31" s="9">
        <f>C26-(C27-T4)/T5*T32</f>
        <v>0</v>
      </c>
      <c r="U31" s="9">
        <f>D26-(D27-U4)/U5*U32</f>
        <v>0</v>
      </c>
      <c r="V31" s="9">
        <f>E26-(E27-V4)/V5*V32</f>
        <v>0</v>
      </c>
      <c r="W31" s="21">
        <v>0</v>
      </c>
      <c r="X31" s="21">
        <v>0</v>
      </c>
      <c r="Y31" s="23">
        <v>0</v>
      </c>
    </row>
    <row r="32" spans="1:25">
      <c r="A32" s="50"/>
      <c r="B32" s="2" t="s">
        <v>25</v>
      </c>
      <c r="C32" s="9">
        <f>(D9-C9)/((D10-C4)/C5-(C10-C4)/C5)</f>
        <v>1.0632162921348316</v>
      </c>
      <c r="D32" s="9">
        <f>(E9-D9)/((E10-D4)/D5-(D10-D4)/D5)</f>
        <v>1.0010320987654322</v>
      </c>
      <c r="E32" s="9">
        <f>(F9-E9)/((F10-E4)/E5-(E10-E4)/E5)</f>
        <v>0.97391637059305813</v>
      </c>
      <c r="F32" s="9">
        <f>(D15-C15)/((D16-F4)/F5-(C16-F4)/F5)</f>
        <v>0.96603773584905661</v>
      </c>
      <c r="G32" s="9">
        <f>(E15-D15)/((E16-G4)/G5-(D16-G4)/G5)</f>
        <v>0.92818181818181811</v>
      </c>
      <c r="H32" s="9">
        <f>(F15-E15)/((F16-H4)/H5-(E16-H4)/H5)</f>
        <v>1.0152808988764046</v>
      </c>
      <c r="I32" s="9">
        <f t="shared" ref="I32:S32" si="1">(D20-C20)/((D21-I4)/I5-(C21-I4)/I5)</f>
        <v>1.8</v>
      </c>
      <c r="J32" s="9">
        <f t="shared" si="1"/>
        <v>0.8910891089108911</v>
      </c>
      <c r="K32" s="9">
        <f t="shared" si="1"/>
        <v>1.0471204188481675</v>
      </c>
      <c r="L32" s="9">
        <f t="shared" si="1"/>
        <v>0.87609511889862324</v>
      </c>
      <c r="M32" s="9">
        <f t="shared" si="1"/>
        <v>0.95238095238095233</v>
      </c>
      <c r="N32" s="9">
        <f t="shared" si="1"/>
        <v>1.0144927536231885</v>
      </c>
      <c r="O32" s="9">
        <f t="shared" si="1"/>
        <v>0.90090090090090091</v>
      </c>
      <c r="P32" s="9">
        <f t="shared" si="1"/>
        <v>0.82568807339449546</v>
      </c>
      <c r="Q32" s="9">
        <f t="shared" si="1"/>
        <v>0.90817356205852673</v>
      </c>
      <c r="R32" s="9">
        <f t="shared" si="1"/>
        <v>0.90099109019921919</v>
      </c>
      <c r="S32" s="9">
        <f t="shared" si="1"/>
        <v>1.0344827586206897</v>
      </c>
      <c r="T32" s="9">
        <f>(D26-C26)/((D27-T4)/T5-(C27-T4)/T5)</f>
        <v>1</v>
      </c>
      <c r="U32" s="9">
        <f>(E26-D26)/((E27-U4)/U5-(D27-U4)/U5)</f>
        <v>1</v>
      </c>
      <c r="V32" s="9">
        <f>(F26-E26)/((F27-V4)/V5-(E27-V4)/V5)</f>
        <v>1</v>
      </c>
      <c r="W32" s="21">
        <v>1</v>
      </c>
      <c r="X32" s="21">
        <v>1</v>
      </c>
      <c r="Y32" s="23">
        <v>1</v>
      </c>
    </row>
    <row r="33" spans="1:25">
      <c r="A33" s="26"/>
      <c r="Y33" s="22"/>
    </row>
    <row r="34" spans="1:25">
      <c r="A34" s="26"/>
      <c r="Y34" s="22"/>
    </row>
    <row r="35" spans="1:25">
      <c r="A35" s="50" t="s">
        <v>93</v>
      </c>
      <c r="B35" s="2" t="s">
        <v>91</v>
      </c>
      <c r="C35" s="10">
        <f>D10</f>
        <v>360</v>
      </c>
      <c r="D35" s="10">
        <f>E10</f>
        <v>4410</v>
      </c>
      <c r="E35" s="10">
        <f>F10</f>
        <v>41000</v>
      </c>
      <c r="F35" s="10">
        <f t="shared" ref="F35:H35" si="2">D16</f>
        <v>110</v>
      </c>
      <c r="G35" s="10">
        <f t="shared" si="2"/>
        <v>11000</v>
      </c>
      <c r="H35" s="10">
        <f t="shared" si="2"/>
        <v>990000</v>
      </c>
      <c r="I35" s="10">
        <f>C21</f>
        <v>4</v>
      </c>
      <c r="J35" s="10">
        <f>D21</f>
        <v>9</v>
      </c>
      <c r="K35" s="10">
        <f t="shared" ref="K35:P35" si="3">E21</f>
        <v>110</v>
      </c>
      <c r="L35" s="10">
        <f t="shared" si="3"/>
        <v>301</v>
      </c>
      <c r="M35" s="10">
        <f t="shared" si="3"/>
        <v>1100</v>
      </c>
      <c r="N35" s="10">
        <f t="shared" si="3"/>
        <v>3200</v>
      </c>
      <c r="O35" s="10">
        <f t="shared" si="3"/>
        <v>10100</v>
      </c>
      <c r="P35" s="10">
        <f t="shared" si="3"/>
        <v>110000</v>
      </c>
      <c r="Q35" s="10">
        <v>11110000</v>
      </c>
      <c r="R35" s="10">
        <f>L21</f>
        <v>11110000</v>
      </c>
      <c r="S35" s="10">
        <f>N21</f>
        <v>401000000</v>
      </c>
      <c r="T35" s="10">
        <f>C27</f>
        <v>1</v>
      </c>
      <c r="U35" s="10">
        <f>D27</f>
        <v>2200</v>
      </c>
      <c r="V35" s="10">
        <f>E27</f>
        <v>22000</v>
      </c>
      <c r="W35" s="1"/>
      <c r="X35" s="1"/>
      <c r="Y35" s="24"/>
    </row>
    <row r="36" spans="1:25">
      <c r="A36" s="50"/>
      <c r="B36" s="2" t="s">
        <v>92</v>
      </c>
      <c r="C36" s="10">
        <f t="shared" ref="C36:V36" si="4">(C35-C4)/C5*C32+C31</f>
        <v>370</v>
      </c>
      <c r="D36" s="10">
        <f t="shared" si="4"/>
        <v>4400</v>
      </c>
      <c r="E36" s="10">
        <f t="shared" si="4"/>
        <v>40000</v>
      </c>
      <c r="F36" s="10">
        <f t="shared" si="4"/>
        <v>100</v>
      </c>
      <c r="G36" s="10">
        <f t="shared" si="4"/>
        <v>10000</v>
      </c>
      <c r="H36" s="10">
        <f t="shared" si="4"/>
        <v>1000000.0000000001</v>
      </c>
      <c r="I36" s="10">
        <f t="shared" si="4"/>
        <v>1</v>
      </c>
      <c r="J36" s="10">
        <f t="shared" si="4"/>
        <v>10</v>
      </c>
      <c r="K36" s="10">
        <f t="shared" si="4"/>
        <v>100</v>
      </c>
      <c r="L36" s="10">
        <f t="shared" si="4"/>
        <v>300</v>
      </c>
      <c r="M36" s="10">
        <f t="shared" si="4"/>
        <v>1000</v>
      </c>
      <c r="N36" s="10">
        <f t="shared" si="4"/>
        <v>3000</v>
      </c>
      <c r="O36" s="10">
        <f t="shared" si="4"/>
        <v>10000</v>
      </c>
      <c r="P36" s="10">
        <f t="shared" si="4"/>
        <v>100000</v>
      </c>
      <c r="Q36" s="10">
        <f t="shared" si="4"/>
        <v>10000000</v>
      </c>
      <c r="R36" s="10">
        <f t="shared" si="4"/>
        <v>10000000</v>
      </c>
      <c r="S36" s="10">
        <f t="shared" si="4"/>
        <v>400000000.00000006</v>
      </c>
      <c r="T36" s="10">
        <f t="shared" si="4"/>
        <v>1</v>
      </c>
      <c r="U36" s="10">
        <f t="shared" si="4"/>
        <v>2200</v>
      </c>
      <c r="V36" s="10">
        <f t="shared" si="4"/>
        <v>22000</v>
      </c>
      <c r="W36" s="1"/>
      <c r="X36" s="1"/>
      <c r="Y36" s="24"/>
    </row>
    <row r="37" spans="1:25">
      <c r="A37" s="26"/>
      <c r="Y37" s="22"/>
    </row>
    <row r="38" spans="1:25">
      <c r="A38" s="26"/>
      <c r="Y38" s="22"/>
    </row>
    <row r="39" spans="1:25" ht="17.25" customHeight="1">
      <c r="A39" s="26"/>
      <c r="B39" s="29" t="s">
        <v>94</v>
      </c>
      <c r="C39" s="57" t="s">
        <v>95</v>
      </c>
      <c r="D39" s="58"/>
      <c r="E39" s="58"/>
      <c r="F39" s="58"/>
      <c r="G39" s="58"/>
      <c r="H39" s="58"/>
      <c r="I39" s="59"/>
      <c r="Y39" s="22"/>
    </row>
    <row r="40" spans="1:25" ht="21" customHeight="1">
      <c r="A40" s="26"/>
      <c r="B40" s="12"/>
      <c r="C40" s="49" t="s">
        <v>96</v>
      </c>
      <c r="D40" s="49"/>
      <c r="E40" s="49"/>
      <c r="F40" s="49"/>
      <c r="G40" s="49"/>
      <c r="H40" s="49"/>
      <c r="I40" s="49"/>
      <c r="Y40" s="22"/>
    </row>
    <row r="41" spans="1:25" ht="21" customHeight="1">
      <c r="A41" s="26"/>
      <c r="B41" s="13"/>
      <c r="C41" s="49" t="s">
        <v>99</v>
      </c>
      <c r="D41" s="49"/>
      <c r="E41" s="49"/>
      <c r="F41" s="49"/>
      <c r="G41" s="49"/>
      <c r="H41" s="49"/>
      <c r="I41" s="49"/>
      <c r="Y41" s="22"/>
    </row>
    <row r="42" spans="1:25" ht="38.25" customHeight="1">
      <c r="A42" s="26"/>
      <c r="B42" s="14"/>
      <c r="C42" s="49" t="s">
        <v>100</v>
      </c>
      <c r="D42" s="49"/>
      <c r="E42" s="49"/>
      <c r="F42" s="49"/>
      <c r="G42" s="49"/>
      <c r="H42" s="49"/>
      <c r="I42" s="49"/>
      <c r="Y42" s="22"/>
    </row>
    <row r="43" spans="1:25" ht="21" customHeight="1">
      <c r="A43" s="26"/>
      <c r="B43" s="15"/>
      <c r="C43" s="49" t="s">
        <v>97</v>
      </c>
      <c r="D43" s="49"/>
      <c r="E43" s="49"/>
      <c r="F43" s="49"/>
      <c r="G43" s="49"/>
      <c r="H43" s="49"/>
      <c r="I43" s="49"/>
      <c r="Y43" s="22"/>
    </row>
    <row r="44" spans="1:25" ht="35.25" customHeight="1">
      <c r="A44" s="26"/>
      <c r="B44" s="16"/>
      <c r="C44" s="49" t="s">
        <v>98</v>
      </c>
      <c r="D44" s="49"/>
      <c r="E44" s="49"/>
      <c r="F44" s="49"/>
      <c r="G44" s="49"/>
      <c r="H44" s="49"/>
      <c r="I44" s="49"/>
      <c r="Y44" s="22"/>
    </row>
    <row r="45" spans="1:25" ht="21" customHeight="1">
      <c r="A45" s="26"/>
      <c r="B45" s="17"/>
      <c r="C45" s="49" t="s">
        <v>101</v>
      </c>
      <c r="D45" s="49"/>
      <c r="E45" s="49"/>
      <c r="F45" s="49"/>
      <c r="G45" s="49"/>
      <c r="H45" s="49"/>
      <c r="I45" s="49"/>
      <c r="Y45" s="22"/>
    </row>
    <row r="46" spans="1:25" ht="18" thickBot="1">
      <c r="A46" s="26"/>
      <c r="Y46" s="22"/>
    </row>
    <row r="47" spans="1:25" ht="26.25" customHeight="1">
      <c r="A47" s="26"/>
      <c r="B47" s="60" t="s">
        <v>102</v>
      </c>
      <c r="C47" s="61"/>
      <c r="D47" s="61"/>
      <c r="E47" s="61"/>
      <c r="F47" s="61"/>
      <c r="G47" s="61"/>
      <c r="H47" s="61"/>
      <c r="I47" s="62"/>
      <c r="Y47" s="22"/>
    </row>
    <row r="48" spans="1:25">
      <c r="A48" s="26"/>
      <c r="B48" s="51" t="s">
        <v>106</v>
      </c>
      <c r="C48" s="52"/>
      <c r="D48" s="52"/>
      <c r="E48" s="52"/>
      <c r="F48" s="52"/>
      <c r="G48" s="52"/>
      <c r="H48" s="52"/>
      <c r="I48" s="53"/>
      <c r="Y48" s="22"/>
    </row>
    <row r="49" spans="1:25" ht="30" customHeight="1">
      <c r="A49" s="26"/>
      <c r="B49" s="51" t="s">
        <v>105</v>
      </c>
      <c r="C49" s="52"/>
      <c r="D49" s="52"/>
      <c r="E49" s="52"/>
      <c r="F49" s="52"/>
      <c r="G49" s="52"/>
      <c r="H49" s="52"/>
      <c r="I49" s="53"/>
      <c r="Y49" s="22"/>
    </row>
    <row r="50" spans="1:25" ht="36.75" customHeight="1">
      <c r="A50" s="26"/>
      <c r="B50" s="51" t="s">
        <v>104</v>
      </c>
      <c r="C50" s="52"/>
      <c r="D50" s="52"/>
      <c r="E50" s="52"/>
      <c r="F50" s="52"/>
      <c r="G50" s="52"/>
      <c r="H50" s="52"/>
      <c r="I50" s="53"/>
      <c r="Y50" s="22"/>
    </row>
    <row r="51" spans="1:25" ht="39" customHeight="1" thickBot="1">
      <c r="A51" s="26"/>
      <c r="B51" s="54" t="s">
        <v>103</v>
      </c>
      <c r="C51" s="55"/>
      <c r="D51" s="55"/>
      <c r="E51" s="55"/>
      <c r="F51" s="55"/>
      <c r="G51" s="55"/>
      <c r="H51" s="55"/>
      <c r="I51" s="56"/>
      <c r="Y51" s="22"/>
    </row>
    <row r="52" spans="1:25" ht="18" thickBot="1">
      <c r="A52" s="27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25"/>
    </row>
  </sheetData>
  <sheetProtection password="E193" sheet="1" objects="1" scenarios="1"/>
  <mergeCells count="24">
    <mergeCell ref="B49:I49"/>
    <mergeCell ref="B50:I50"/>
    <mergeCell ref="B51:I51"/>
    <mergeCell ref="C39:I39"/>
    <mergeCell ref="C40:I40"/>
    <mergeCell ref="C41:I41"/>
    <mergeCell ref="C42:I42"/>
    <mergeCell ref="C43:I43"/>
    <mergeCell ref="C44:I44"/>
    <mergeCell ref="C45:I45"/>
    <mergeCell ref="B47:I47"/>
    <mergeCell ref="B48:I48"/>
    <mergeCell ref="A35:A36"/>
    <mergeCell ref="A1:Y2"/>
    <mergeCell ref="A3:A5"/>
    <mergeCell ref="C7:F7"/>
    <mergeCell ref="A8:A10"/>
    <mergeCell ref="C13:F13"/>
    <mergeCell ref="A14:A16"/>
    <mergeCell ref="A18:A21"/>
    <mergeCell ref="C18:N18"/>
    <mergeCell ref="C24:F24"/>
    <mergeCell ref="A25:A27"/>
    <mergeCell ref="A30:A3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用户校准附表</vt:lpstr>
      <vt:lpstr>Accurate Calib Instruc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2020-07-27T03:51:00Z</dcterms:created>
  <dcterms:modified xsi:type="dcterms:W3CDTF">2020-08-06T08:27:53Z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KSOReadingLayout">
    <vt:bool>false</vt:bool>
  </property>
</Properties>
</file>